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D:\Desktop\MiyakoHU\36年度（6年度）2024年度\MS依頼\Hpt_Sepsis_Seung-Yeol Park\MS data\231208_Hpt_aTMT\"/>
    </mc:Choice>
  </mc:AlternateContent>
  <xr:revisionPtr revIDLastSave="0" documentId="13_ncr:1_{B45613C9-EC2C-44DD-B8E9-9B328B3EB4A9}" xr6:coauthVersionLast="36" xr6:coauthVersionMax="47" xr10:uidLastSave="{00000000-0000-0000-0000-000000000000}"/>
  <bookViews>
    <workbookView xWindow="-105" yWindow="-105" windowWidth="20715" windowHeight="13155" tabRatio="500" xr2:uid="{00000000-000D-0000-FFFF-FFFF00000000}"/>
  </bookViews>
  <sheets>
    <sheet name="results of 231208_Hpt_glycans" sheetId="5" r:id="rId1"/>
    <sheet name="For Fig" sheetId="6" r:id="rId2"/>
  </sheets>
  <calcPr calcId="191029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P56" i="6" l="1"/>
  <c r="P57" i="6"/>
  <c r="P55" i="6"/>
  <c r="O56" i="6"/>
  <c r="O57" i="6"/>
  <c r="O55" i="6"/>
  <c r="D57" i="6"/>
  <c r="E57" i="6"/>
  <c r="F57" i="6"/>
  <c r="G57" i="6"/>
  <c r="H57" i="6"/>
  <c r="I57" i="6"/>
  <c r="J57" i="6"/>
  <c r="K57" i="6"/>
  <c r="C57" i="6"/>
  <c r="D56" i="6"/>
  <c r="E56" i="6"/>
  <c r="F56" i="6"/>
  <c r="G56" i="6"/>
  <c r="H56" i="6"/>
  <c r="I56" i="6"/>
  <c r="J56" i="6"/>
  <c r="K56" i="6"/>
  <c r="C56" i="6"/>
  <c r="D55" i="6"/>
  <c r="E55" i="6"/>
  <c r="F55" i="6"/>
  <c r="G55" i="6"/>
  <c r="H55" i="6"/>
  <c r="I55" i="6"/>
  <c r="J55" i="6"/>
  <c r="K55" i="6"/>
  <c r="C55" i="6"/>
  <c r="C58" i="6"/>
  <c r="P44" i="6"/>
  <c r="P45" i="6"/>
  <c r="I50" i="6"/>
  <c r="D49" i="6"/>
  <c r="E49" i="6"/>
  <c r="F49" i="6"/>
  <c r="G49" i="6"/>
  <c r="H49" i="6"/>
  <c r="I49" i="6"/>
  <c r="P49" i="6" s="1"/>
  <c r="J49" i="6"/>
  <c r="K49" i="6"/>
  <c r="D48" i="6"/>
  <c r="E48" i="6"/>
  <c r="F48" i="6"/>
  <c r="G48" i="6"/>
  <c r="H48" i="6"/>
  <c r="P48" i="6" s="1"/>
  <c r="I48" i="6"/>
  <c r="J48" i="6"/>
  <c r="K48" i="6"/>
  <c r="D47" i="6"/>
  <c r="O47" i="6" s="1"/>
  <c r="E47" i="6"/>
  <c r="F47" i="6"/>
  <c r="G47" i="6"/>
  <c r="P47" i="6" s="1"/>
  <c r="H47" i="6"/>
  <c r="I47" i="6"/>
  <c r="J47" i="6"/>
  <c r="K47" i="6"/>
  <c r="D46" i="6"/>
  <c r="E46" i="6"/>
  <c r="F46" i="6"/>
  <c r="P46" i="6" s="1"/>
  <c r="G46" i="6"/>
  <c r="H46" i="6"/>
  <c r="I46" i="6"/>
  <c r="J46" i="6"/>
  <c r="K46" i="6"/>
  <c r="D45" i="6"/>
  <c r="E45" i="6"/>
  <c r="E50" i="6" s="1"/>
  <c r="F45" i="6"/>
  <c r="G45" i="6"/>
  <c r="H45" i="6"/>
  <c r="I45" i="6"/>
  <c r="J45" i="6"/>
  <c r="K45" i="6"/>
  <c r="D44" i="6"/>
  <c r="E44" i="6"/>
  <c r="F44" i="6"/>
  <c r="G44" i="6"/>
  <c r="H44" i="6"/>
  <c r="I44" i="6"/>
  <c r="J44" i="6"/>
  <c r="K44" i="6"/>
  <c r="D43" i="6"/>
  <c r="O43" i="6" s="1"/>
  <c r="E43" i="6"/>
  <c r="F43" i="6"/>
  <c r="G43" i="6"/>
  <c r="H43" i="6"/>
  <c r="I43" i="6"/>
  <c r="J43" i="6"/>
  <c r="K43" i="6"/>
  <c r="P43" i="6" s="1"/>
  <c r="D42" i="6"/>
  <c r="E42" i="6"/>
  <c r="F42" i="6"/>
  <c r="G42" i="6"/>
  <c r="H42" i="6"/>
  <c r="I42" i="6"/>
  <c r="J42" i="6"/>
  <c r="P42" i="6" s="1"/>
  <c r="K42" i="6"/>
  <c r="C49" i="6"/>
  <c r="O49" i="6" s="1"/>
  <c r="C48" i="6"/>
  <c r="O48" i="6" s="1"/>
  <c r="C47" i="6"/>
  <c r="C46" i="6"/>
  <c r="O46" i="6" s="1"/>
  <c r="C45" i="6"/>
  <c r="C44" i="6"/>
  <c r="C43" i="6"/>
  <c r="C42" i="6"/>
  <c r="O42" i="6" s="1"/>
  <c r="J50" i="6"/>
  <c r="K50" i="6"/>
  <c r="J16" i="6"/>
  <c r="D16" i="6"/>
  <c r="E16" i="6"/>
  <c r="F16" i="6"/>
  <c r="G16" i="6"/>
  <c r="H16" i="6"/>
  <c r="I16" i="6"/>
  <c r="K16" i="6"/>
  <c r="C16" i="6"/>
  <c r="D36" i="6"/>
  <c r="E36" i="6"/>
  <c r="F36" i="6"/>
  <c r="G36" i="6"/>
  <c r="H36" i="6"/>
  <c r="I36" i="6"/>
  <c r="J36" i="6"/>
  <c r="K36" i="6"/>
  <c r="C36" i="6"/>
  <c r="D35" i="6"/>
  <c r="E35" i="6"/>
  <c r="F35" i="6"/>
  <c r="G35" i="6"/>
  <c r="H35" i="6"/>
  <c r="I35" i="6"/>
  <c r="J35" i="6"/>
  <c r="K35" i="6"/>
  <c r="D34" i="6"/>
  <c r="E34" i="6"/>
  <c r="F34" i="6"/>
  <c r="G34" i="6"/>
  <c r="H34" i="6"/>
  <c r="I34" i="6"/>
  <c r="J34" i="6"/>
  <c r="K34" i="6"/>
  <c r="D33" i="6"/>
  <c r="E33" i="6"/>
  <c r="F33" i="6"/>
  <c r="G33" i="6"/>
  <c r="H33" i="6"/>
  <c r="I33" i="6"/>
  <c r="J33" i="6"/>
  <c r="K33" i="6"/>
  <c r="C35" i="6"/>
  <c r="O35" i="6" s="1"/>
  <c r="C34" i="6"/>
  <c r="O34" i="6" s="1"/>
  <c r="C33" i="6"/>
  <c r="O33" i="6" s="1"/>
  <c r="D29" i="6"/>
  <c r="E29" i="6"/>
  <c r="F29" i="6"/>
  <c r="G29" i="6"/>
  <c r="H29" i="6"/>
  <c r="I29" i="6"/>
  <c r="J29" i="6"/>
  <c r="K29" i="6"/>
  <c r="C29" i="6"/>
  <c r="D32" i="6"/>
  <c r="E32" i="6"/>
  <c r="F32" i="6"/>
  <c r="G32" i="6"/>
  <c r="H32" i="6"/>
  <c r="I32" i="6"/>
  <c r="J32" i="6"/>
  <c r="K32" i="6"/>
  <c r="D31" i="6"/>
  <c r="E31" i="6"/>
  <c r="F31" i="6"/>
  <c r="G31" i="6"/>
  <c r="H31" i="6"/>
  <c r="I31" i="6"/>
  <c r="J31" i="6"/>
  <c r="K31" i="6"/>
  <c r="C31" i="6"/>
  <c r="C32" i="6"/>
  <c r="O32" i="6" s="1"/>
  <c r="D30" i="6"/>
  <c r="E30" i="6"/>
  <c r="F30" i="6"/>
  <c r="G30" i="6"/>
  <c r="P30" i="6" s="1"/>
  <c r="H30" i="6"/>
  <c r="I30" i="6"/>
  <c r="J30" i="6"/>
  <c r="K30" i="6"/>
  <c r="C30" i="6"/>
  <c r="H24" i="6"/>
  <c r="D23" i="6"/>
  <c r="E23" i="6"/>
  <c r="F23" i="6"/>
  <c r="G23" i="6"/>
  <c r="H23" i="6"/>
  <c r="I23" i="6"/>
  <c r="J23" i="6"/>
  <c r="K23" i="6"/>
  <c r="C23" i="6"/>
  <c r="D22" i="6"/>
  <c r="E22" i="6"/>
  <c r="F22" i="6"/>
  <c r="G22" i="6"/>
  <c r="H22" i="6"/>
  <c r="I22" i="6"/>
  <c r="I24" i="6" s="1"/>
  <c r="J22" i="6"/>
  <c r="J24" i="6" s="1"/>
  <c r="K22" i="6"/>
  <c r="C22" i="6"/>
  <c r="C145" i="5"/>
  <c r="H58" i="6" l="1"/>
  <c r="I58" i="6"/>
  <c r="F58" i="6"/>
  <c r="D58" i="6"/>
  <c r="O45" i="6"/>
  <c r="D50" i="6"/>
  <c r="O44" i="6"/>
  <c r="J58" i="6"/>
  <c r="P31" i="6"/>
  <c r="P32" i="6"/>
  <c r="K58" i="6"/>
  <c r="O30" i="6"/>
  <c r="P35" i="6"/>
  <c r="P34" i="6"/>
  <c r="H50" i="6"/>
  <c r="O31" i="6"/>
  <c r="P33" i="6"/>
  <c r="G50" i="6"/>
  <c r="F50" i="6"/>
  <c r="C50" i="6"/>
  <c r="O22" i="6"/>
  <c r="K24" i="6"/>
  <c r="H37" i="6"/>
  <c r="G24" i="6"/>
  <c r="G58" i="6" s="1"/>
  <c r="G37" i="6"/>
  <c r="J37" i="6"/>
  <c r="O23" i="6"/>
  <c r="F37" i="6"/>
  <c r="I37" i="6"/>
  <c r="E37" i="6"/>
  <c r="C37" i="6"/>
  <c r="D37" i="6"/>
  <c r="K37" i="6"/>
  <c r="D24" i="6"/>
  <c r="E24" i="6"/>
  <c r="E58" i="6" s="1"/>
  <c r="P22" i="6"/>
  <c r="P23" i="6"/>
  <c r="F24" i="6"/>
  <c r="C24" i="6"/>
  <c r="D99" i="5"/>
  <c r="I99" i="5"/>
  <c r="H101" i="5"/>
  <c r="L101" i="5"/>
  <c r="C92" i="5"/>
  <c r="AB26" i="5"/>
  <c r="AC23" i="5" s="1"/>
  <c r="M43" i="5" s="1"/>
  <c r="M99" i="5" s="1"/>
  <c r="Y26" i="5"/>
  <c r="Z25" i="5" s="1"/>
  <c r="L45" i="5" s="1"/>
  <c r="V26" i="5"/>
  <c r="S26" i="5"/>
  <c r="T23" i="5" s="1"/>
  <c r="I43" i="5" s="1"/>
  <c r="P26" i="5"/>
  <c r="Q25" i="5" s="1"/>
  <c r="H45" i="5" s="1"/>
  <c r="M26" i="5"/>
  <c r="J26" i="5"/>
  <c r="K25" i="5" s="1"/>
  <c r="E45" i="5" s="1"/>
  <c r="E101" i="5" s="1"/>
  <c r="G26" i="5"/>
  <c r="H23" i="5" s="1"/>
  <c r="D43" i="5" s="1"/>
  <c r="D26" i="5"/>
  <c r="E14" i="5" s="1"/>
  <c r="C34" i="5" s="1"/>
  <c r="AC19" i="5" l="1"/>
  <c r="AC20" i="5"/>
  <c r="M40" i="5" s="1"/>
  <c r="M100" i="5" s="1"/>
  <c r="M148" i="5" s="1"/>
  <c r="AC22" i="5"/>
  <c r="AC25" i="5"/>
  <c r="M45" i="5" s="1"/>
  <c r="M101" i="5" s="1"/>
  <c r="AC14" i="5"/>
  <c r="AC15" i="5"/>
  <c r="M35" i="5" s="1"/>
  <c r="M97" i="5" s="1"/>
  <c r="AC17" i="5"/>
  <c r="AC18" i="5"/>
  <c r="M38" i="5" s="1"/>
  <c r="M98" i="5" s="1"/>
  <c r="Z18" i="5"/>
  <c r="L38" i="5" s="1"/>
  <c r="L98" i="5" s="1"/>
  <c r="Z19" i="5"/>
  <c r="Z21" i="5"/>
  <c r="Z22" i="5"/>
  <c r="Z13" i="5"/>
  <c r="Z14" i="5"/>
  <c r="W17" i="5"/>
  <c r="W20" i="5"/>
  <c r="K40" i="5" s="1"/>
  <c r="K100" i="5" s="1"/>
  <c r="K148" i="5" s="1"/>
  <c r="Q16" i="5"/>
  <c r="Q13" i="5"/>
  <c r="Q18" i="5"/>
  <c r="H38" i="5" s="1"/>
  <c r="H98" i="5" s="1"/>
  <c r="Q19" i="5"/>
  <c r="Q20" i="5"/>
  <c r="H40" i="5" s="1"/>
  <c r="H100" i="5" s="1"/>
  <c r="H148" i="5" s="1"/>
  <c r="Q21" i="5"/>
  <c r="Q23" i="5"/>
  <c r="H43" i="5" s="1"/>
  <c r="H99" i="5" s="1"/>
  <c r="Q24" i="5"/>
  <c r="Q15" i="5"/>
  <c r="H35" i="5" s="1"/>
  <c r="H97" i="5" s="1"/>
  <c r="N17" i="5"/>
  <c r="N18" i="5"/>
  <c r="G38" i="5" s="1"/>
  <c r="G98" i="5" s="1"/>
  <c r="N19" i="5"/>
  <c r="N20" i="5"/>
  <c r="G40" i="5" s="1"/>
  <c r="G100" i="5" s="1"/>
  <c r="N22" i="5"/>
  <c r="N23" i="5"/>
  <c r="G43" i="5" s="1"/>
  <c r="G99" i="5" s="1"/>
  <c r="N14" i="5"/>
  <c r="G34" i="5" s="1"/>
  <c r="G92" i="5" s="1"/>
  <c r="N25" i="5"/>
  <c r="G45" i="5" s="1"/>
  <c r="G101" i="5" s="1"/>
  <c r="N15" i="5"/>
  <c r="G35" i="5" s="1"/>
  <c r="G97" i="5" s="1"/>
  <c r="G147" i="5" s="1"/>
  <c r="K13" i="5"/>
  <c r="K16" i="5"/>
  <c r="K17" i="5"/>
  <c r="K20" i="5"/>
  <c r="E40" i="5" s="1"/>
  <c r="E100" i="5" s="1"/>
  <c r="E148" i="5" s="1"/>
  <c r="K21" i="5"/>
  <c r="K24" i="5"/>
  <c r="E22" i="5"/>
  <c r="C42" i="5" s="1"/>
  <c r="C94" i="5" s="1"/>
  <c r="E21" i="5"/>
  <c r="C41" i="5" s="1"/>
  <c r="C91" i="5" s="1"/>
  <c r="E20" i="5"/>
  <c r="C40" i="5" s="1"/>
  <c r="C100" i="5" s="1"/>
  <c r="C148" i="5" s="1"/>
  <c r="E13" i="5"/>
  <c r="C33" i="5" s="1"/>
  <c r="C89" i="5" s="1"/>
  <c r="E19" i="5"/>
  <c r="E25" i="5"/>
  <c r="C45" i="5" s="1"/>
  <c r="C101" i="5" s="1"/>
  <c r="E17" i="5"/>
  <c r="E24" i="5"/>
  <c r="E16" i="5"/>
  <c r="E23" i="5"/>
  <c r="C43" i="5" s="1"/>
  <c r="C99" i="5" s="1"/>
  <c r="E15" i="5"/>
  <c r="C35" i="5" s="1"/>
  <c r="C97" i="5" s="1"/>
  <c r="C147" i="5" s="1"/>
  <c r="E18" i="5"/>
  <c r="C38" i="5" s="1"/>
  <c r="C98" i="5" s="1"/>
  <c r="AC13" i="5"/>
  <c r="M33" i="5" s="1"/>
  <c r="M89" i="5" s="1"/>
  <c r="AC21" i="5"/>
  <c r="AC16" i="5"/>
  <c r="AC24" i="5"/>
  <c r="Z20" i="5"/>
  <c r="L40" i="5" s="1"/>
  <c r="L100" i="5" s="1"/>
  <c r="L148" i="5" s="1"/>
  <c r="Z15" i="5"/>
  <c r="L35" i="5" s="1"/>
  <c r="L97" i="5" s="1"/>
  <c r="Z23" i="5"/>
  <c r="L43" i="5" s="1"/>
  <c r="L99" i="5" s="1"/>
  <c r="Z16" i="5"/>
  <c r="Z24" i="5"/>
  <c r="Z17" i="5"/>
  <c r="L37" i="5" s="1"/>
  <c r="L93" i="5" s="1"/>
  <c r="W25" i="5"/>
  <c r="K45" i="5" s="1"/>
  <c r="K101" i="5" s="1"/>
  <c r="W18" i="5"/>
  <c r="K38" i="5" s="1"/>
  <c r="K98" i="5" s="1"/>
  <c r="W19" i="5"/>
  <c r="W13" i="5"/>
  <c r="K33" i="5" s="1"/>
  <c r="K89" i="5" s="1"/>
  <c r="W21" i="5"/>
  <c r="W14" i="5"/>
  <c r="W22" i="5"/>
  <c r="W15" i="5"/>
  <c r="K35" i="5" s="1"/>
  <c r="K97" i="5" s="1"/>
  <c r="W23" i="5"/>
  <c r="K43" i="5" s="1"/>
  <c r="K99" i="5" s="1"/>
  <c r="W16" i="5"/>
  <c r="W24" i="5"/>
  <c r="T19" i="5"/>
  <c r="T16" i="5"/>
  <c r="T24" i="5"/>
  <c r="T17" i="5"/>
  <c r="T25" i="5"/>
  <c r="I45" i="5" s="1"/>
  <c r="I101" i="5" s="1"/>
  <c r="T18" i="5"/>
  <c r="I38" i="5" s="1"/>
  <c r="I98" i="5" s="1"/>
  <c r="T20" i="5"/>
  <c r="I40" i="5" s="1"/>
  <c r="I100" i="5" s="1"/>
  <c r="I148" i="5" s="1"/>
  <c r="T13" i="5"/>
  <c r="T21" i="5"/>
  <c r="T14" i="5"/>
  <c r="T22" i="5"/>
  <c r="T15" i="5"/>
  <c r="I35" i="5" s="1"/>
  <c r="I97" i="5" s="1"/>
  <c r="Q17" i="5"/>
  <c r="Q14" i="5"/>
  <c r="Q22" i="5"/>
  <c r="N16" i="5"/>
  <c r="N24" i="5"/>
  <c r="N13" i="5"/>
  <c r="G33" i="5" s="1"/>
  <c r="G89" i="5" s="1"/>
  <c r="N21" i="5"/>
  <c r="K14" i="5"/>
  <c r="K22" i="5"/>
  <c r="K15" i="5"/>
  <c r="E35" i="5" s="1"/>
  <c r="E97" i="5" s="1"/>
  <c r="K23" i="5"/>
  <c r="E43" i="5" s="1"/>
  <c r="E99" i="5" s="1"/>
  <c r="K18" i="5"/>
  <c r="E38" i="5" s="1"/>
  <c r="E98" i="5" s="1"/>
  <c r="K19" i="5"/>
  <c r="H15" i="5"/>
  <c r="D35" i="5" s="1"/>
  <c r="D97" i="5" s="1"/>
  <c r="D147" i="5" s="1"/>
  <c r="H21" i="5"/>
  <c r="H22" i="5"/>
  <c r="H16" i="5"/>
  <c r="H24" i="5"/>
  <c r="H13" i="5"/>
  <c r="H14" i="5"/>
  <c r="H17" i="5"/>
  <c r="H25" i="5"/>
  <c r="D45" i="5" s="1"/>
  <c r="D101" i="5" s="1"/>
  <c r="H18" i="5"/>
  <c r="D38" i="5" s="1"/>
  <c r="D98" i="5" s="1"/>
  <c r="H19" i="5"/>
  <c r="H20" i="5"/>
  <c r="D40" i="5" s="1"/>
  <c r="D100" i="5" s="1"/>
  <c r="H147" i="5" l="1"/>
  <c r="E147" i="5"/>
  <c r="D148" i="5"/>
  <c r="K147" i="5"/>
  <c r="M147" i="5"/>
  <c r="I147" i="5"/>
  <c r="G148" i="5"/>
  <c r="L147" i="5"/>
  <c r="C149" i="5"/>
  <c r="C154" i="5"/>
  <c r="G154" i="5"/>
  <c r="C156" i="5"/>
  <c r="I34" i="5"/>
  <c r="I92" i="5" s="1"/>
  <c r="I146" i="5" s="1"/>
  <c r="I36" i="5"/>
  <c r="I90" i="5" s="1"/>
  <c r="K41" i="5"/>
  <c r="K91" i="5" s="1"/>
  <c r="E37" i="5"/>
  <c r="E93" i="5" s="1"/>
  <c r="L34" i="5"/>
  <c r="L92" i="5" s="1"/>
  <c r="D37" i="5"/>
  <c r="D93" i="5" s="1"/>
  <c r="E39" i="5"/>
  <c r="E95" i="5" s="1"/>
  <c r="G44" i="5"/>
  <c r="G96" i="5" s="1"/>
  <c r="I41" i="5"/>
  <c r="I91" i="5" s="1"/>
  <c r="I156" i="5" s="1"/>
  <c r="I39" i="5"/>
  <c r="I95" i="5" s="1"/>
  <c r="E36" i="5"/>
  <c r="E90" i="5" s="1"/>
  <c r="G39" i="5"/>
  <c r="G95" i="5" s="1"/>
  <c r="L33" i="5"/>
  <c r="L89" i="5" s="1"/>
  <c r="M34" i="5"/>
  <c r="M92" i="5" s="1"/>
  <c r="D34" i="5"/>
  <c r="D92" i="5" s="1"/>
  <c r="D146" i="5" s="1"/>
  <c r="G36" i="5"/>
  <c r="G90" i="5" s="1"/>
  <c r="I33" i="5"/>
  <c r="I89" i="5" s="1"/>
  <c r="K44" i="5"/>
  <c r="K96" i="5" s="1"/>
  <c r="K39" i="5"/>
  <c r="K95" i="5" s="1"/>
  <c r="E33" i="5"/>
  <c r="E89" i="5" s="1"/>
  <c r="L42" i="5"/>
  <c r="L94" i="5" s="1"/>
  <c r="D33" i="5"/>
  <c r="D89" i="5" s="1"/>
  <c r="K36" i="5"/>
  <c r="K90" i="5" s="1"/>
  <c r="K155" i="5" s="1"/>
  <c r="M44" i="5"/>
  <c r="M96" i="5" s="1"/>
  <c r="G37" i="5"/>
  <c r="G93" i="5" s="1"/>
  <c r="G146" i="5" s="1"/>
  <c r="L41" i="5"/>
  <c r="L91" i="5" s="1"/>
  <c r="M42" i="5"/>
  <c r="M94" i="5" s="1"/>
  <c r="D44" i="5"/>
  <c r="D96" i="5" s="1"/>
  <c r="M36" i="5"/>
  <c r="M90" i="5" s="1"/>
  <c r="L39" i="5"/>
  <c r="L95" i="5" s="1"/>
  <c r="D36" i="5"/>
  <c r="D90" i="5" s="1"/>
  <c r="E42" i="5"/>
  <c r="E94" i="5" s="1"/>
  <c r="M41" i="5"/>
  <c r="M91" i="5" s="1"/>
  <c r="M156" i="5" s="1"/>
  <c r="E44" i="5"/>
  <c r="E96" i="5" s="1"/>
  <c r="M39" i="5"/>
  <c r="M95" i="5" s="1"/>
  <c r="D39" i="5"/>
  <c r="D95" i="5" s="1"/>
  <c r="D42" i="5"/>
  <c r="D94" i="5" s="1"/>
  <c r="E34" i="5"/>
  <c r="E92" i="5" s="1"/>
  <c r="I37" i="5"/>
  <c r="I93" i="5" s="1"/>
  <c r="K42" i="5"/>
  <c r="K94" i="5" s="1"/>
  <c r="L44" i="5"/>
  <c r="L96" i="5" s="1"/>
  <c r="E41" i="5"/>
  <c r="E91" i="5" s="1"/>
  <c r="D41" i="5"/>
  <c r="D91" i="5" s="1"/>
  <c r="G41" i="5"/>
  <c r="G91" i="5" s="1"/>
  <c r="I42" i="5"/>
  <c r="I94" i="5" s="1"/>
  <c r="I44" i="5"/>
  <c r="I96" i="5" s="1"/>
  <c r="K34" i="5"/>
  <c r="K92" i="5" s="1"/>
  <c r="K154" i="5" s="1"/>
  <c r="L36" i="5"/>
  <c r="L90" i="5" s="1"/>
  <c r="L155" i="5" s="1"/>
  <c r="G42" i="5"/>
  <c r="G94" i="5" s="1"/>
  <c r="K37" i="5"/>
  <c r="K93" i="5" s="1"/>
  <c r="M37" i="5"/>
  <c r="M93" i="5" s="1"/>
  <c r="H42" i="5"/>
  <c r="H94" i="5" s="1"/>
  <c r="H44" i="5"/>
  <c r="H96" i="5" s="1"/>
  <c r="H36" i="5"/>
  <c r="H90" i="5" s="1"/>
  <c r="H34" i="5"/>
  <c r="H92" i="5" s="1"/>
  <c r="H37" i="5"/>
  <c r="H93" i="5" s="1"/>
  <c r="H41" i="5"/>
  <c r="H91" i="5" s="1"/>
  <c r="H156" i="5" s="1"/>
  <c r="H39" i="5"/>
  <c r="H95" i="5" s="1"/>
  <c r="H33" i="5"/>
  <c r="H89" i="5" s="1"/>
  <c r="C39" i="5"/>
  <c r="C95" i="5" s="1"/>
  <c r="C36" i="5"/>
  <c r="C90" i="5" s="1"/>
  <c r="C44" i="5"/>
  <c r="C96" i="5" s="1"/>
  <c r="C37" i="5"/>
  <c r="C93" i="5" s="1"/>
  <c r="C146" i="5" s="1"/>
  <c r="AC26" i="5"/>
  <c r="Z26" i="5"/>
  <c r="W26" i="5"/>
  <c r="T26" i="5"/>
  <c r="Q26" i="5"/>
  <c r="K26" i="5"/>
  <c r="E26" i="5"/>
  <c r="N26" i="5"/>
  <c r="H26" i="5"/>
  <c r="G155" i="5" l="1"/>
  <c r="G157" i="5" s="1"/>
  <c r="C155" i="5"/>
  <c r="C157" i="5" s="1"/>
  <c r="E154" i="5"/>
  <c r="E157" i="5" s="1"/>
  <c r="E102" i="5"/>
  <c r="E145" i="5"/>
  <c r="H102" i="5"/>
  <c r="H154" i="5"/>
  <c r="H145" i="5"/>
  <c r="D156" i="5"/>
  <c r="E155" i="5"/>
  <c r="K156" i="5"/>
  <c r="K157" i="5" s="1"/>
  <c r="G102" i="5"/>
  <c r="G156" i="5"/>
  <c r="E156" i="5"/>
  <c r="L102" i="5"/>
  <c r="L156" i="5"/>
  <c r="I155" i="5"/>
  <c r="I102" i="5"/>
  <c r="I145" i="5"/>
  <c r="I149" i="5" s="1"/>
  <c r="I154" i="5"/>
  <c r="H146" i="5"/>
  <c r="D102" i="5"/>
  <c r="D155" i="5"/>
  <c r="H155" i="5"/>
  <c r="E146" i="5"/>
  <c r="D145" i="5"/>
  <c r="D149" i="5" s="1"/>
  <c r="D154" i="5"/>
  <c r="M146" i="5"/>
  <c r="K145" i="5"/>
  <c r="M154" i="5"/>
  <c r="M157" i="5" s="1"/>
  <c r="K102" i="5"/>
  <c r="K146" i="5"/>
  <c r="K149" i="5" s="1"/>
  <c r="M102" i="5"/>
  <c r="M155" i="5"/>
  <c r="L145" i="5"/>
  <c r="L154" i="5"/>
  <c r="L146" i="5"/>
  <c r="L149" i="5" s="1"/>
  <c r="G145" i="5"/>
  <c r="G149" i="5" s="1"/>
  <c r="M145" i="5"/>
  <c r="C102" i="5"/>
  <c r="I46" i="5"/>
  <c r="D46" i="5"/>
  <c r="G46" i="5"/>
  <c r="E46" i="5"/>
  <c r="K46" i="5"/>
  <c r="L46" i="5"/>
  <c r="H46" i="5"/>
  <c r="M46" i="5"/>
  <c r="C46" i="5"/>
  <c r="H149" i="5" l="1"/>
  <c r="M149" i="5"/>
  <c r="I157" i="5"/>
  <c r="H157" i="5"/>
  <c r="D157" i="5"/>
  <c r="L157" i="5"/>
  <c r="E149" i="5"/>
</calcChain>
</file>

<file path=xl/sharedStrings.xml><?xml version="1.0" encoding="utf-8"?>
<sst xmlns="http://schemas.openxmlformats.org/spreadsheetml/2006/main" count="261" uniqueCount="77">
  <si>
    <t>2-0</t>
    <phoneticPr fontId="1"/>
  </si>
  <si>
    <t>2-F</t>
    <phoneticPr fontId="1"/>
  </si>
  <si>
    <t>3-0</t>
    <phoneticPr fontId="1"/>
  </si>
  <si>
    <t>3-F</t>
    <phoneticPr fontId="1"/>
  </si>
  <si>
    <t>3-FF</t>
    <phoneticPr fontId="1"/>
  </si>
  <si>
    <t>4-0</t>
    <phoneticPr fontId="1"/>
  </si>
  <si>
    <t>4-F</t>
    <phoneticPr fontId="1"/>
  </si>
  <si>
    <t>4-FF</t>
    <phoneticPr fontId="1"/>
  </si>
  <si>
    <t>[M+2H]2+</t>
    <phoneticPr fontId="1"/>
  </si>
  <si>
    <t>[M+3H]3+</t>
    <phoneticPr fontId="1"/>
  </si>
  <si>
    <t>Sample group</t>
    <phoneticPr fontId="1"/>
  </si>
  <si>
    <t>HC0</t>
    <phoneticPr fontId="1"/>
  </si>
  <si>
    <t>SG1</t>
    <phoneticPr fontId="1"/>
  </si>
  <si>
    <t>SG2</t>
    <phoneticPr fontId="1"/>
  </si>
  <si>
    <t>1</t>
    <phoneticPr fontId="1"/>
  </si>
  <si>
    <t>Raw data number</t>
    <phoneticPr fontId="1"/>
  </si>
  <si>
    <t>Rt (min), Intens, %</t>
    <phoneticPr fontId="1"/>
  </si>
  <si>
    <t>Rt (min)</t>
    <phoneticPr fontId="1"/>
  </si>
  <si>
    <t>Intensity</t>
    <phoneticPr fontId="1"/>
  </si>
  <si>
    <t>%</t>
    <phoneticPr fontId="1"/>
  </si>
  <si>
    <t>HC0-1</t>
    <phoneticPr fontId="1"/>
  </si>
  <si>
    <t>HC0-2</t>
    <phoneticPr fontId="1"/>
  </si>
  <si>
    <t>HC0-3</t>
    <phoneticPr fontId="1"/>
  </si>
  <si>
    <t>SG1-1</t>
    <phoneticPr fontId="1"/>
  </si>
  <si>
    <t>SG1-2</t>
    <phoneticPr fontId="1"/>
  </si>
  <si>
    <t>SG1-3</t>
    <phoneticPr fontId="1"/>
  </si>
  <si>
    <t>SG2-1</t>
    <phoneticPr fontId="1"/>
  </si>
  <si>
    <t>SG2-2</t>
    <phoneticPr fontId="1"/>
  </si>
  <si>
    <t>SG2-3</t>
    <phoneticPr fontId="1"/>
  </si>
  <si>
    <t>SUM</t>
    <phoneticPr fontId="1"/>
  </si>
  <si>
    <t>N-glycans labeled with aTMT6</t>
    <phoneticPr fontId="1"/>
  </si>
  <si>
    <t>&lt;800</t>
    <phoneticPr fontId="1"/>
  </si>
  <si>
    <t>Sample number</t>
    <phoneticPr fontId="1"/>
  </si>
  <si>
    <t>2-F (L)</t>
    <phoneticPr fontId="1"/>
  </si>
  <si>
    <t>2-F (C)</t>
    <phoneticPr fontId="1"/>
  </si>
  <si>
    <t>3-F (L)</t>
    <phoneticPr fontId="1"/>
  </si>
  <si>
    <t>3-F (C)</t>
    <phoneticPr fontId="1"/>
  </si>
  <si>
    <t>3-FF (LL)</t>
    <phoneticPr fontId="1"/>
  </si>
  <si>
    <t>3-FF (CL or LL)</t>
    <phoneticPr fontId="1"/>
  </si>
  <si>
    <t>4-F (L)</t>
    <phoneticPr fontId="1"/>
  </si>
  <si>
    <t>4-F (C)</t>
    <phoneticPr fontId="1"/>
  </si>
  <si>
    <t>4-FF (LL)</t>
    <phoneticPr fontId="1"/>
  </si>
  <si>
    <t>4-FF (CL or LL)</t>
    <phoneticPr fontId="1"/>
  </si>
  <si>
    <t>-</t>
    <phoneticPr fontId="1"/>
  </si>
  <si>
    <t>mass range for detection in this analysis: 800-2000 m/z</t>
    <phoneticPr fontId="1"/>
  </si>
  <si>
    <t>without Fuc</t>
    <phoneticPr fontId="1"/>
  </si>
  <si>
    <t>with LewisFuc</t>
    <phoneticPr fontId="1"/>
  </si>
  <si>
    <t>with CoreFuc</t>
    <phoneticPr fontId="1"/>
  </si>
  <si>
    <t>L: Lewis,   C: Core</t>
    <phoneticPr fontId="1"/>
  </si>
  <si>
    <t>with Lewis Fuc</t>
    <phoneticPr fontId="1"/>
  </si>
  <si>
    <t>with Core Fuc</t>
    <phoneticPr fontId="1"/>
  </si>
  <si>
    <t>with unknown Fuc</t>
    <phoneticPr fontId="1"/>
  </si>
  <si>
    <t>bi-antennary</t>
    <phoneticPr fontId="1"/>
  </si>
  <si>
    <t>tri-antennary</t>
    <phoneticPr fontId="1"/>
  </si>
  <si>
    <t>tetra-antennary</t>
    <phoneticPr fontId="1"/>
  </si>
  <si>
    <t>HC-Hp</t>
    <phoneticPr fontId="8" type="noConversion"/>
  </si>
  <si>
    <t>SP-Hp</t>
    <phoneticPr fontId="8" type="noConversion"/>
  </si>
  <si>
    <t>Bi-</t>
    <phoneticPr fontId="8" type="noConversion"/>
  </si>
  <si>
    <t>Tri-</t>
    <phoneticPr fontId="8" type="noConversion"/>
  </si>
  <si>
    <t>Non-Fuc</t>
    <phoneticPr fontId="8" type="noConversion"/>
  </si>
  <si>
    <t>Fuc</t>
    <phoneticPr fontId="8" type="noConversion"/>
  </si>
  <si>
    <t>2-0</t>
  </si>
  <si>
    <t>3-0</t>
  </si>
  <si>
    <t>4-0</t>
  </si>
  <si>
    <t>Ave (n=3)</t>
    <phoneticPr fontId="1"/>
  </si>
  <si>
    <t>Ave (n=6)</t>
    <phoneticPr fontId="1"/>
  </si>
  <si>
    <t>Tetra-</t>
    <phoneticPr fontId="1"/>
  </si>
  <si>
    <t>Terminal Fucose</t>
    <phoneticPr fontId="1"/>
  </si>
  <si>
    <t>Core Fucose</t>
    <phoneticPr fontId="1"/>
  </si>
  <si>
    <t>Non-Fuc</t>
    <phoneticPr fontId="1"/>
  </si>
  <si>
    <t>Bi-, Tri-, Tetra-</t>
    <phoneticPr fontId="8" type="noConversion"/>
  </si>
  <si>
    <t>Unknown Fuc</t>
    <phoneticPr fontId="1"/>
  </si>
  <si>
    <t>2-F1</t>
  </si>
  <si>
    <t>3-F1</t>
  </si>
  <si>
    <t>3-F2</t>
  </si>
  <si>
    <t>4-F1</t>
  </si>
  <si>
    <t>4-F2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</si>
</sst>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0_ "/>
    <numFmt numFmtId="177" formatCode="0.0"/>
    <numFmt numFmtId="178" formatCode="0.000"/>
    <numFmt numFmtId="179" formatCode="0.0_ "/>
    <numFmt numFmtId="180" formatCode="0.00_ "/>
  </numFmts>
  <fonts count="18" x14ac:knownFonts="1">
    <font>
      <sz val="12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2"/>
      <color rgb="FFFF0000"/>
      <name val="ＭＳ Ｐゴシック"/>
      <family val="2"/>
      <charset val="128"/>
      <scheme val="minor"/>
    </font>
    <font>
      <sz val="12"/>
      <color rgb="FFFF0000"/>
      <name val="ＭＳ Ｐゴシック"/>
      <family val="3"/>
      <charset val="128"/>
      <scheme val="minor"/>
    </font>
    <font>
      <sz val="12"/>
      <color rgb="FF3333FF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9"/>
      <scheme val="minor"/>
    </font>
    <font>
      <b/>
      <sz val="11"/>
      <color theme="1"/>
      <name val="ＭＳ Ｐゴシック"/>
      <family val="3"/>
      <charset val="129"/>
      <scheme val="minor"/>
    </font>
    <font>
      <sz val="8"/>
      <name val="ＭＳ Ｐゴシック"/>
      <family val="2"/>
      <charset val="129"/>
      <scheme val="minor"/>
    </font>
    <font>
      <sz val="10"/>
      <name val="ＭＳ Ｐゴシック"/>
      <family val="3"/>
      <charset val="128"/>
      <scheme val="minor"/>
    </font>
    <font>
      <sz val="10"/>
      <color rgb="FFFF0000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b/>
      <sz val="10"/>
      <color rgb="FFFF0000"/>
      <name val="ＭＳ Ｐゴシック"/>
      <family val="3"/>
      <charset val="128"/>
      <scheme val="minor"/>
    </font>
    <font>
      <b/>
      <sz val="10"/>
      <name val="ＭＳ Ｐゴシック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</fills>
  <borders count="3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indexed="64"/>
      </top>
      <bottom style="double">
        <color indexed="64"/>
      </bottom>
      <diagonal/>
    </border>
    <border>
      <left style="medium">
        <color auto="1"/>
      </left>
      <right style="thin">
        <color auto="1"/>
      </right>
      <top style="thin">
        <color indexed="64"/>
      </top>
      <bottom style="double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double">
        <color indexed="64"/>
      </bottom>
      <diagonal/>
    </border>
    <border>
      <left style="thin">
        <color auto="1"/>
      </left>
      <right style="medium">
        <color auto="1"/>
      </right>
      <top style="thin">
        <color indexed="64"/>
      </top>
      <bottom style="double">
        <color indexed="64"/>
      </bottom>
      <diagonal/>
    </border>
    <border>
      <left style="thin">
        <color auto="1"/>
      </left>
      <right style="thick">
        <color auto="1"/>
      </right>
      <top style="thin">
        <color indexed="64"/>
      </top>
      <bottom style="double">
        <color indexed="64"/>
      </bottom>
      <diagonal/>
    </border>
    <border>
      <left style="thick">
        <color auto="1"/>
      </left>
      <right style="thin">
        <color auto="1"/>
      </right>
      <top style="thin">
        <color indexed="64"/>
      </top>
      <bottom style="double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ck">
        <color auto="1"/>
      </right>
      <top style="double">
        <color indexed="64"/>
      </top>
      <bottom style="thin">
        <color auto="1"/>
      </bottom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 diagonalUp="1">
      <left style="medium">
        <color auto="1"/>
      </left>
      <right style="thin">
        <color auto="1"/>
      </right>
      <top/>
      <bottom style="thin">
        <color auto="1"/>
      </bottom>
      <diagonal style="thin">
        <color auto="1"/>
      </diagonal>
    </border>
    <border diagonalUp="1">
      <left style="thin">
        <color auto="1"/>
      </left>
      <right style="thin">
        <color auto="1"/>
      </right>
      <top/>
      <bottom style="thin">
        <color auto="1"/>
      </bottom>
      <diagonal style="thin">
        <color auto="1"/>
      </diagonal>
    </border>
    <border diagonalUp="1">
      <left style="thick">
        <color auto="1"/>
      </left>
      <right style="thin">
        <color auto="1"/>
      </right>
      <top/>
      <bottom style="thin">
        <color auto="1"/>
      </bottom>
      <diagonal style="thin">
        <color auto="1"/>
      </diagonal>
    </border>
    <border>
      <left style="thin">
        <color auto="1"/>
      </left>
      <right style="thin">
        <color auto="1"/>
      </right>
      <top style="double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38" fontId="2" fillId="0" borderId="0" applyFont="0" applyFill="0" applyBorder="0" applyAlignment="0" applyProtection="0">
      <alignment vertical="center"/>
    </xf>
  </cellStyleXfs>
  <cellXfs count="148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5" fillId="0" borderId="0" xfId="0" applyFont="1"/>
    <xf numFmtId="0" fontId="0" fillId="0" borderId="6" xfId="0" applyBorder="1" applyAlignment="1">
      <alignment horizontal="center" vertical="center"/>
    </xf>
    <xf numFmtId="49" fontId="0" fillId="0" borderId="6" xfId="0" applyNumberForma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49" fontId="0" fillId="0" borderId="20" xfId="0" applyNumberFormat="1" applyBorder="1" applyAlignment="1">
      <alignment horizontal="center" vertical="center"/>
    </xf>
    <xf numFmtId="0" fontId="0" fillId="0" borderId="21" xfId="0" applyBorder="1"/>
    <xf numFmtId="38" fontId="0" fillId="0" borderId="2" xfId="1" applyFont="1" applyBorder="1" applyAlignment="1"/>
    <xf numFmtId="0" fontId="0" fillId="0" borderId="2" xfId="0" applyBorder="1"/>
    <xf numFmtId="177" fontId="4" fillId="0" borderId="22" xfId="0" applyNumberFormat="1" applyFont="1" applyBorder="1"/>
    <xf numFmtId="0" fontId="0" fillId="0" borderId="23" xfId="0" applyBorder="1"/>
    <xf numFmtId="2" fontId="3" fillId="0" borderId="2" xfId="0" applyNumberFormat="1" applyFont="1" applyBorder="1"/>
    <xf numFmtId="49" fontId="0" fillId="0" borderId="6" xfId="0" applyNumberFormat="1" applyBorder="1" applyAlignment="1">
      <alignment horizontal="center"/>
    </xf>
    <xf numFmtId="0" fontId="0" fillId="0" borderId="10" xfId="0" applyBorder="1"/>
    <xf numFmtId="38" fontId="0" fillId="0" borderId="1" xfId="1" applyFont="1" applyBorder="1" applyAlignment="1"/>
    <xf numFmtId="177" fontId="4" fillId="0" borderId="1" xfId="0" applyNumberFormat="1" applyFont="1" applyBorder="1"/>
    <xf numFmtId="177" fontId="4" fillId="0" borderId="12" xfId="0" applyNumberFormat="1" applyFont="1" applyBorder="1"/>
    <xf numFmtId="0" fontId="0" fillId="0" borderId="13" xfId="0" applyBorder="1"/>
    <xf numFmtId="2" fontId="3" fillId="0" borderId="1" xfId="0" applyNumberFormat="1" applyFont="1" applyBorder="1"/>
    <xf numFmtId="1" fontId="3" fillId="0" borderId="1" xfId="0" applyNumberFormat="1" applyFont="1" applyBorder="1"/>
    <xf numFmtId="49" fontId="0" fillId="0" borderId="14" xfId="0" applyNumberFormat="1" applyBorder="1" applyAlignment="1">
      <alignment horizontal="center"/>
    </xf>
    <xf numFmtId="0" fontId="0" fillId="0" borderId="15" xfId="0" applyBorder="1"/>
    <xf numFmtId="38" fontId="0" fillId="0" borderId="16" xfId="1" applyFont="1" applyBorder="1" applyAlignment="1"/>
    <xf numFmtId="177" fontId="4" fillId="0" borderId="16" xfId="0" applyNumberFormat="1" applyFont="1" applyBorder="1"/>
    <xf numFmtId="0" fontId="0" fillId="0" borderId="16" xfId="0" applyBorder="1"/>
    <xf numFmtId="177" fontId="4" fillId="0" borderId="18" xfId="0" applyNumberFormat="1" applyFont="1" applyBorder="1"/>
    <xf numFmtId="0" fontId="0" fillId="0" borderId="19" xfId="0" applyBorder="1"/>
    <xf numFmtId="49" fontId="0" fillId="0" borderId="20" xfId="0" applyNumberFormat="1" applyBorder="1" applyAlignment="1">
      <alignment horizontal="center"/>
    </xf>
    <xf numFmtId="1" fontId="3" fillId="0" borderId="2" xfId="0" applyNumberFormat="1" applyFont="1" applyBorder="1"/>
    <xf numFmtId="177" fontId="4" fillId="0" borderId="2" xfId="0" applyNumberFormat="1" applyFont="1" applyBorder="1"/>
    <xf numFmtId="178" fontId="0" fillId="0" borderId="1" xfId="0" applyNumberFormat="1" applyBorder="1" applyAlignment="1">
      <alignment horizontal="center" vertical="center"/>
    </xf>
    <xf numFmtId="178" fontId="0" fillId="2" borderId="1" xfId="0" applyNumberFormat="1" applyFill="1" applyBorder="1" applyAlignment="1">
      <alignment horizontal="center" vertical="center"/>
    </xf>
    <xf numFmtId="49" fontId="0" fillId="0" borderId="0" xfId="0" applyNumberFormat="1" applyFill="1" applyBorder="1" applyAlignment="1">
      <alignment horizontal="center"/>
    </xf>
    <xf numFmtId="177" fontId="4" fillId="0" borderId="25" xfId="0" applyNumberFormat="1" applyFont="1" applyBorder="1"/>
    <xf numFmtId="2" fontId="3" fillId="0" borderId="16" xfId="0" applyNumberFormat="1" applyFont="1" applyBorder="1"/>
    <xf numFmtId="1" fontId="3" fillId="0" borderId="16" xfId="0" applyNumberFormat="1" applyFont="1" applyBorder="1"/>
    <xf numFmtId="0" fontId="0" fillId="0" borderId="26" xfId="0" applyBorder="1"/>
    <xf numFmtId="0" fontId="0" fillId="0" borderId="27" xfId="0" applyBorder="1"/>
    <xf numFmtId="0" fontId="0" fillId="0" borderId="28" xfId="0" applyBorder="1"/>
    <xf numFmtId="179" fontId="3" fillId="0" borderId="1" xfId="0" applyNumberFormat="1" applyFont="1" applyBorder="1"/>
    <xf numFmtId="179" fontId="3" fillId="0" borderId="2" xfId="0" applyNumberFormat="1" applyFont="1" applyBorder="1"/>
    <xf numFmtId="176" fontId="3" fillId="0" borderId="2" xfId="0" applyNumberFormat="1" applyFont="1" applyBorder="1"/>
    <xf numFmtId="179" fontId="3" fillId="0" borderId="16" xfId="0" applyNumberFormat="1" applyFont="1" applyBorder="1"/>
    <xf numFmtId="0" fontId="0" fillId="0" borderId="0" xfId="0" applyAlignment="1">
      <alignment horizontal="center"/>
    </xf>
    <xf numFmtId="0" fontId="0" fillId="0" borderId="0" xfId="0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vertical="center"/>
    </xf>
    <xf numFmtId="49" fontId="0" fillId="0" borderId="2" xfId="0" applyNumberFormat="1" applyBorder="1" applyAlignment="1">
      <alignment horizontal="center"/>
    </xf>
    <xf numFmtId="0" fontId="7" fillId="0" borderId="16" xfId="0" applyFont="1" applyBorder="1" applyAlignment="1">
      <alignment vertical="center"/>
    </xf>
    <xf numFmtId="0" fontId="12" fillId="0" borderId="16" xfId="0" applyFont="1" applyBorder="1" applyAlignment="1">
      <alignment horizontal="center" vertical="center"/>
    </xf>
    <xf numFmtId="0" fontId="12" fillId="0" borderId="14" xfId="0" applyFont="1" applyBorder="1" applyAlignment="1">
      <alignment horizontal="center" vertical="center"/>
    </xf>
    <xf numFmtId="0" fontId="7" fillId="0" borderId="29" xfId="0" applyFont="1" applyBorder="1" applyAlignment="1">
      <alignment vertical="center"/>
    </xf>
    <xf numFmtId="0" fontId="13" fillId="0" borderId="1" xfId="0" applyFont="1" applyBorder="1" applyAlignment="1">
      <alignment vertical="center"/>
    </xf>
    <xf numFmtId="0" fontId="0" fillId="0" borderId="0" xfId="0" applyAlignment="1">
      <alignment vertical="center"/>
    </xf>
    <xf numFmtId="0" fontId="13" fillId="0" borderId="2" xfId="0" applyFont="1" applyBorder="1" applyAlignment="1">
      <alignment vertical="center"/>
    </xf>
    <xf numFmtId="0" fontId="14" fillId="0" borderId="1" xfId="0" applyFont="1" applyBorder="1"/>
    <xf numFmtId="0" fontId="13" fillId="0" borderId="29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2" fontId="12" fillId="0" borderId="29" xfId="0" applyNumberFormat="1" applyFont="1" applyBorder="1" applyAlignment="1">
      <alignment horizontal="center" vertical="center"/>
    </xf>
    <xf numFmtId="0" fontId="13" fillId="0" borderId="16" xfId="0" applyFont="1" applyBorder="1" applyAlignment="1">
      <alignment horizontal="center" vertical="center"/>
    </xf>
    <xf numFmtId="0" fontId="13" fillId="0" borderId="16" xfId="0" applyFont="1" applyBorder="1" applyAlignment="1">
      <alignment vertical="center"/>
    </xf>
    <xf numFmtId="2" fontId="3" fillId="0" borderId="0" xfId="0" applyNumberFormat="1" applyFont="1" applyBorder="1"/>
    <xf numFmtId="1" fontId="3" fillId="0" borderId="0" xfId="0" applyNumberFormat="1" applyFont="1" applyBorder="1"/>
    <xf numFmtId="0" fontId="7" fillId="0" borderId="0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179" fontId="9" fillId="0" borderId="0" xfId="0" applyNumberFormat="1" applyFont="1" applyBorder="1" applyAlignment="1">
      <alignment horizontal="center"/>
    </xf>
    <xf numFmtId="1" fontId="11" fillId="0" borderId="0" xfId="0" applyNumberFormat="1" applyFont="1" applyBorder="1" applyAlignment="1">
      <alignment horizontal="center"/>
    </xf>
    <xf numFmtId="177" fontId="12" fillId="0" borderId="0" xfId="0" applyNumberFormat="1" applyFont="1" applyBorder="1" applyAlignment="1">
      <alignment horizontal="center" vertical="center"/>
    </xf>
    <xf numFmtId="177" fontId="9" fillId="0" borderId="0" xfId="0" applyNumberFormat="1" applyFont="1" applyBorder="1" applyAlignment="1">
      <alignment horizontal="center"/>
    </xf>
    <xf numFmtId="177" fontId="15" fillId="0" borderId="0" xfId="0" applyNumberFormat="1" applyFont="1" applyBorder="1" applyAlignment="1">
      <alignment horizontal="center"/>
    </xf>
    <xf numFmtId="179" fontId="16" fillId="0" borderId="0" xfId="0" applyNumberFormat="1" applyFont="1" applyBorder="1" applyAlignment="1">
      <alignment horizontal="center"/>
    </xf>
    <xf numFmtId="2" fontId="15" fillId="0" borderId="16" xfId="0" applyNumberFormat="1" applyFont="1" applyBorder="1" applyAlignment="1">
      <alignment horizontal="center"/>
    </xf>
    <xf numFmtId="2" fontId="10" fillId="0" borderId="1" xfId="0" applyNumberFormat="1" applyFont="1" applyBorder="1" applyAlignment="1">
      <alignment horizontal="center"/>
    </xf>
    <xf numFmtId="179" fontId="10" fillId="0" borderId="2" xfId="0" applyNumberFormat="1" applyFont="1" applyBorder="1" applyAlignment="1">
      <alignment horizontal="center"/>
    </xf>
    <xf numFmtId="179" fontId="10" fillId="0" borderId="16" xfId="0" applyNumberFormat="1" applyFont="1" applyBorder="1" applyAlignment="1">
      <alignment horizontal="center"/>
    </xf>
    <xf numFmtId="179" fontId="10" fillId="0" borderId="29" xfId="0" applyNumberFormat="1" applyFont="1" applyBorder="1" applyAlignment="1">
      <alignment horizontal="center"/>
    </xf>
    <xf numFmtId="179" fontId="10" fillId="0" borderId="1" xfId="0" applyNumberFormat="1" applyFont="1" applyBorder="1" applyAlignment="1">
      <alignment horizontal="center"/>
    </xf>
    <xf numFmtId="0" fontId="17" fillId="0" borderId="29" xfId="0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17" fillId="0" borderId="16" xfId="0" applyFont="1" applyBorder="1" applyAlignment="1">
      <alignment horizontal="center"/>
    </xf>
    <xf numFmtId="177" fontId="11" fillId="0" borderId="2" xfId="0" applyNumberFormat="1" applyFont="1" applyBorder="1" applyAlignment="1">
      <alignment horizontal="center"/>
    </xf>
    <xf numFmtId="2" fontId="11" fillId="0" borderId="1" xfId="0" applyNumberFormat="1" applyFont="1" applyBorder="1" applyAlignment="1">
      <alignment horizontal="center"/>
    </xf>
    <xf numFmtId="2" fontId="11" fillId="0" borderId="2" xfId="0" applyNumberFormat="1" applyFont="1" applyBorder="1" applyAlignment="1">
      <alignment horizontal="center"/>
    </xf>
    <xf numFmtId="2" fontId="10" fillId="0" borderId="29" xfId="0" applyNumberFormat="1" applyFont="1" applyBorder="1" applyAlignment="1">
      <alignment horizontal="center"/>
    </xf>
    <xf numFmtId="180" fontId="10" fillId="0" borderId="1" xfId="0" applyNumberFormat="1" applyFont="1" applyBorder="1" applyAlignment="1">
      <alignment horizontal="center"/>
    </xf>
    <xf numFmtId="180" fontId="10" fillId="0" borderId="16" xfId="0" applyNumberFormat="1" applyFont="1" applyBorder="1" applyAlignment="1">
      <alignment horizontal="center"/>
    </xf>
    <xf numFmtId="179" fontId="11" fillId="0" borderId="29" xfId="0" applyNumberFormat="1" applyFont="1" applyBorder="1" applyAlignment="1">
      <alignment horizontal="center"/>
    </xf>
    <xf numFmtId="179" fontId="11" fillId="0" borderId="1" xfId="0" applyNumberFormat="1" applyFont="1" applyBorder="1" applyAlignment="1">
      <alignment horizontal="center"/>
    </xf>
    <xf numFmtId="179" fontId="11" fillId="0" borderId="16" xfId="0" applyNumberFormat="1" applyFont="1" applyBorder="1" applyAlignment="1">
      <alignment horizontal="center"/>
    </xf>
    <xf numFmtId="2" fontId="10" fillId="0" borderId="16" xfId="0" applyNumberFormat="1" applyFont="1" applyBorder="1" applyAlignment="1">
      <alignment horizontal="center"/>
    </xf>
    <xf numFmtId="0" fontId="13" fillId="0" borderId="1" xfId="0" applyFont="1" applyBorder="1" applyAlignment="1">
      <alignment horizontal="center" vertical="center"/>
    </xf>
    <xf numFmtId="0" fontId="14" fillId="0" borderId="16" xfId="0" applyFont="1" applyBorder="1" applyAlignment="1">
      <alignment horizontal="center"/>
    </xf>
    <xf numFmtId="0" fontId="0" fillId="2" borderId="2" xfId="0" applyFill="1" applyBorder="1"/>
    <xf numFmtId="0" fontId="0" fillId="2" borderId="1" xfId="0" applyFill="1" applyBorder="1"/>
    <xf numFmtId="0" fontId="0" fillId="3" borderId="1" xfId="0" applyFill="1" applyBorder="1"/>
    <xf numFmtId="0" fontId="0" fillId="3" borderId="16" xfId="0" applyFill="1" applyBorder="1"/>
    <xf numFmtId="176" fontId="0" fillId="0" borderId="13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176" fontId="0" fillId="0" borderId="6" xfId="0" applyNumberFormat="1" applyBorder="1" applyAlignment="1">
      <alignment horizontal="center" vertical="center"/>
    </xf>
    <xf numFmtId="0" fontId="0" fillId="0" borderId="3" xfId="0" applyBorder="1" applyAlignment="1">
      <alignment horizontal="center"/>
    </xf>
    <xf numFmtId="0" fontId="0" fillId="0" borderId="0" xfId="0" applyBorder="1" applyAlignment="1">
      <alignment horizontal="left"/>
    </xf>
    <xf numFmtId="0" fontId="0" fillId="0" borderId="1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49" fontId="0" fillId="0" borderId="10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6" xfId="0" applyNumberFormat="1" applyBorder="1" applyAlignment="1">
      <alignment horizontal="center" vertical="center"/>
    </xf>
    <xf numFmtId="0" fontId="0" fillId="0" borderId="8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49" fontId="0" fillId="0" borderId="8" xfId="0" applyNumberFormat="1" applyFill="1" applyBorder="1" applyAlignment="1">
      <alignment horizontal="left"/>
    </xf>
    <xf numFmtId="0" fontId="0" fillId="0" borderId="9" xfId="0" applyBorder="1" applyAlignment="1">
      <alignment horizontal="center"/>
    </xf>
    <xf numFmtId="0" fontId="0" fillId="0" borderId="2" xfId="0" applyBorder="1" applyAlignment="1">
      <alignment horizontal="center" vertical="center" wrapText="1"/>
    </xf>
    <xf numFmtId="176" fontId="0" fillId="0" borderId="7" xfId="0" applyNumberFormat="1" applyBorder="1" applyAlignment="1">
      <alignment horizontal="center" vertical="center"/>
    </xf>
    <xf numFmtId="176" fontId="0" fillId="0" borderId="10" xfId="0" applyNumberFormat="1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24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176" fontId="0" fillId="0" borderId="12" xfId="0" applyNumberForma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0" borderId="16" xfId="0" applyFont="1" applyBorder="1" applyAlignment="1">
      <alignment horizontal="center" vertical="center"/>
    </xf>
    <xf numFmtId="0" fontId="12" fillId="0" borderId="32" xfId="0" applyFont="1" applyBorder="1" applyAlignment="1">
      <alignment horizontal="center" vertical="center"/>
    </xf>
    <xf numFmtId="0" fontId="12" fillId="0" borderId="30" xfId="0" applyFont="1" applyBorder="1" applyAlignment="1">
      <alignment horizontal="center" vertical="center"/>
    </xf>
    <xf numFmtId="0" fontId="12" fillId="0" borderId="33" xfId="0" applyFont="1" applyBorder="1" applyAlignment="1">
      <alignment horizontal="center" vertical="center"/>
    </xf>
    <xf numFmtId="0" fontId="12" fillId="0" borderId="31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49" fontId="0" fillId="0" borderId="20" xfId="0" applyNumberFormat="1" applyBorder="1" applyAlignment="1">
      <alignment horizontal="center"/>
    </xf>
    <xf numFmtId="49" fontId="0" fillId="0" borderId="34" xfId="0" applyNumberFormat="1" applyBorder="1" applyAlignment="1">
      <alignment horizont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Medium4"/>
  <colors>
    <mruColors>
      <color rgb="FFFFFF00"/>
      <color rgb="FFFFCCFF"/>
      <color rgb="FFFF0000"/>
      <color rgb="FFFF66FF"/>
      <color rgb="FFFF7C80"/>
      <color rgb="FFD7E4BD"/>
      <color rgb="FF9BBB59"/>
      <color rgb="FF33CC33"/>
      <color rgb="FF558ED5"/>
      <color rgb="FF8EB4E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percentStacked"/>
        <c:varyColors val="0"/>
        <c:ser>
          <c:idx val="0"/>
          <c:order val="0"/>
          <c:tx>
            <c:strRef>
              <c:f>'results of 231208_Hpt_glycans'!$B$33</c:f>
              <c:strCache>
                <c:ptCount val="1"/>
                <c:pt idx="0">
                  <c:v>2-0</c:v>
                </c:pt>
              </c:strCache>
            </c:strRef>
          </c:tx>
          <c:spPr>
            <a:solidFill>
              <a:srgbClr val="3333FF"/>
            </a:solidFill>
            <a:ln>
              <a:noFill/>
            </a:ln>
            <a:effectLst/>
          </c:spPr>
          <c:invertIfNegative val="0"/>
          <c:cat>
            <c:strRef>
              <c:f>'results of 231208_Hpt_glycans'!$C$32:$M$32</c:f>
              <c:strCache>
                <c:ptCount val="11"/>
                <c:pt idx="0">
                  <c:v>HC0-1</c:v>
                </c:pt>
                <c:pt idx="1">
                  <c:v>HC0-2</c:v>
                </c:pt>
                <c:pt idx="2">
                  <c:v>HC0-3</c:v>
                </c:pt>
                <c:pt idx="4">
                  <c:v>SG1-1</c:v>
                </c:pt>
                <c:pt idx="5">
                  <c:v>SG1-2</c:v>
                </c:pt>
                <c:pt idx="6">
                  <c:v>SG1-3</c:v>
                </c:pt>
                <c:pt idx="8">
                  <c:v>SG2-1</c:v>
                </c:pt>
                <c:pt idx="9">
                  <c:v>SG2-2</c:v>
                </c:pt>
                <c:pt idx="10">
                  <c:v>SG2-3</c:v>
                </c:pt>
              </c:strCache>
            </c:strRef>
          </c:cat>
          <c:val>
            <c:numRef>
              <c:f>'results of 231208_Hpt_glycans'!$C$33:$M$33</c:f>
              <c:numCache>
                <c:formatCode>0.00</c:formatCode>
                <c:ptCount val="11"/>
                <c:pt idx="0">
                  <c:v>74.15936022519503</c:v>
                </c:pt>
                <c:pt idx="1">
                  <c:v>71.939422971871352</c:v>
                </c:pt>
                <c:pt idx="2">
                  <c:v>73.159416152171588</c:v>
                </c:pt>
                <c:pt idx="4">
                  <c:v>66.554920134095838</c:v>
                </c:pt>
                <c:pt idx="5">
                  <c:v>53.159846595871251</c:v>
                </c:pt>
                <c:pt idx="6">
                  <c:v>68.023628336449249</c:v>
                </c:pt>
                <c:pt idx="8">
                  <c:v>65.206624687113361</c:v>
                </c:pt>
                <c:pt idx="9">
                  <c:v>72.074010327022378</c:v>
                </c:pt>
                <c:pt idx="10">
                  <c:v>61.71590449210845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2E3-43BA-8587-6C0F3725B6A3}"/>
            </c:ext>
          </c:extLst>
        </c:ser>
        <c:ser>
          <c:idx val="1"/>
          <c:order val="1"/>
          <c:tx>
            <c:strRef>
              <c:f>'results of 231208_Hpt_glycans'!$B$34</c:f>
              <c:strCache>
                <c:ptCount val="1"/>
                <c:pt idx="0">
                  <c:v>2-F (L)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'results of 231208_Hpt_glycans'!$C$32:$M$32</c:f>
              <c:strCache>
                <c:ptCount val="11"/>
                <c:pt idx="0">
                  <c:v>HC0-1</c:v>
                </c:pt>
                <c:pt idx="1">
                  <c:v>HC0-2</c:v>
                </c:pt>
                <c:pt idx="2">
                  <c:v>HC0-3</c:v>
                </c:pt>
                <c:pt idx="4">
                  <c:v>SG1-1</c:v>
                </c:pt>
                <c:pt idx="5">
                  <c:v>SG1-2</c:v>
                </c:pt>
                <c:pt idx="6">
                  <c:v>SG1-3</c:v>
                </c:pt>
                <c:pt idx="8">
                  <c:v>SG2-1</c:v>
                </c:pt>
                <c:pt idx="9">
                  <c:v>SG2-2</c:v>
                </c:pt>
                <c:pt idx="10">
                  <c:v>SG2-3</c:v>
                </c:pt>
              </c:strCache>
            </c:strRef>
          </c:cat>
          <c:val>
            <c:numRef>
              <c:f>'results of 231208_Hpt_glycans'!$C$34:$M$34</c:f>
              <c:numCache>
                <c:formatCode>0.00</c:formatCode>
                <c:ptCount val="11"/>
                <c:pt idx="0">
                  <c:v>0.45876360980150682</c:v>
                </c:pt>
                <c:pt idx="1">
                  <c:v>0.5613964316029213</c:v>
                </c:pt>
                <c:pt idx="2">
                  <c:v>0.37828771278683843</c:v>
                </c:pt>
                <c:pt idx="4">
                  <c:v>1.0094162887004536</c:v>
                </c:pt>
                <c:pt idx="5">
                  <c:v>1.7087093548672903</c:v>
                </c:pt>
                <c:pt idx="6">
                  <c:v>1.263922900703057</c:v>
                </c:pt>
                <c:pt idx="8">
                  <c:v>1.864985954760753</c:v>
                </c:pt>
                <c:pt idx="9">
                  <c:v>1.7602879048662181</c:v>
                </c:pt>
                <c:pt idx="10">
                  <c:v>1.9577094293808175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2E3-43BA-8587-6C0F3725B6A3}"/>
            </c:ext>
          </c:extLst>
        </c:ser>
        <c:ser>
          <c:idx val="2"/>
          <c:order val="2"/>
          <c:tx>
            <c:strRef>
              <c:f>'results of 231208_Hpt_glycans'!$B$35</c:f>
              <c:strCache>
                <c:ptCount val="1"/>
                <c:pt idx="0">
                  <c:v>2-F (C)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'results of 231208_Hpt_glycans'!$C$32:$M$32</c:f>
              <c:strCache>
                <c:ptCount val="11"/>
                <c:pt idx="0">
                  <c:v>HC0-1</c:v>
                </c:pt>
                <c:pt idx="1">
                  <c:v>HC0-2</c:v>
                </c:pt>
                <c:pt idx="2">
                  <c:v>HC0-3</c:v>
                </c:pt>
                <c:pt idx="4">
                  <c:v>SG1-1</c:v>
                </c:pt>
                <c:pt idx="5">
                  <c:v>SG1-2</c:v>
                </c:pt>
                <c:pt idx="6">
                  <c:v>SG1-3</c:v>
                </c:pt>
                <c:pt idx="8">
                  <c:v>SG2-1</c:v>
                </c:pt>
                <c:pt idx="9">
                  <c:v>SG2-2</c:v>
                </c:pt>
                <c:pt idx="10">
                  <c:v>SG2-3</c:v>
                </c:pt>
              </c:strCache>
            </c:strRef>
          </c:cat>
          <c:val>
            <c:numRef>
              <c:f>'results of 231208_Hpt_glycans'!$C$35:$M$35</c:f>
              <c:numCache>
                <c:formatCode>0.00</c:formatCode>
                <c:ptCount val="11"/>
                <c:pt idx="0">
                  <c:v>4.3426652384123212</c:v>
                </c:pt>
                <c:pt idx="1">
                  <c:v>6.5048029649799552</c:v>
                </c:pt>
                <c:pt idx="2">
                  <c:v>6.5308161735840979</c:v>
                </c:pt>
                <c:pt idx="4">
                  <c:v>6.3843423387891933</c:v>
                </c:pt>
                <c:pt idx="5">
                  <c:v>8.0161673438218557</c:v>
                </c:pt>
                <c:pt idx="6">
                  <c:v>4.9591419367862999</c:v>
                </c:pt>
                <c:pt idx="8">
                  <c:v>12.869225341474284</c:v>
                </c:pt>
                <c:pt idx="9">
                  <c:v>4.6549835706462215</c:v>
                </c:pt>
                <c:pt idx="10">
                  <c:v>4.0267098340752732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2E3-43BA-8587-6C0F3725B6A3}"/>
            </c:ext>
          </c:extLst>
        </c:ser>
        <c:ser>
          <c:idx val="3"/>
          <c:order val="3"/>
          <c:tx>
            <c:strRef>
              <c:f>'results of 231208_Hpt_glycans'!$B$36</c:f>
              <c:strCache>
                <c:ptCount val="1"/>
                <c:pt idx="0">
                  <c:v>3-0</c:v>
                </c:pt>
              </c:strCache>
            </c:strRef>
          </c:tx>
          <c:spPr>
            <a:solidFill>
              <a:srgbClr val="00B050"/>
            </a:solidFill>
            <a:ln>
              <a:noFill/>
            </a:ln>
            <a:effectLst/>
          </c:spPr>
          <c:invertIfNegative val="0"/>
          <c:cat>
            <c:strRef>
              <c:f>'results of 231208_Hpt_glycans'!$C$32:$M$32</c:f>
              <c:strCache>
                <c:ptCount val="11"/>
                <c:pt idx="0">
                  <c:v>HC0-1</c:v>
                </c:pt>
                <c:pt idx="1">
                  <c:v>HC0-2</c:v>
                </c:pt>
                <c:pt idx="2">
                  <c:v>HC0-3</c:v>
                </c:pt>
                <c:pt idx="4">
                  <c:v>SG1-1</c:v>
                </c:pt>
                <c:pt idx="5">
                  <c:v>SG1-2</c:v>
                </c:pt>
                <c:pt idx="6">
                  <c:v>SG1-3</c:v>
                </c:pt>
                <c:pt idx="8">
                  <c:v>SG2-1</c:v>
                </c:pt>
                <c:pt idx="9">
                  <c:v>SG2-2</c:v>
                </c:pt>
                <c:pt idx="10">
                  <c:v>SG2-3</c:v>
                </c:pt>
              </c:strCache>
            </c:strRef>
          </c:cat>
          <c:val>
            <c:numRef>
              <c:f>'results of 231208_Hpt_glycans'!$C$36:$M$36</c:f>
              <c:numCache>
                <c:formatCode>0.00</c:formatCode>
                <c:ptCount val="11"/>
                <c:pt idx="0">
                  <c:v>11.446820166891966</c:v>
                </c:pt>
                <c:pt idx="1">
                  <c:v>10.757296892990107</c:v>
                </c:pt>
                <c:pt idx="2">
                  <c:v>11.170193783234003</c:v>
                </c:pt>
                <c:pt idx="4">
                  <c:v>10.636462236245317</c:v>
                </c:pt>
                <c:pt idx="5">
                  <c:v>8.1427384071453588</c:v>
                </c:pt>
                <c:pt idx="6">
                  <c:v>8.7333561541634843</c:v>
                </c:pt>
                <c:pt idx="8">
                  <c:v>5.7366531982797691</c:v>
                </c:pt>
                <c:pt idx="9">
                  <c:v>6.8651228289782509</c:v>
                </c:pt>
                <c:pt idx="10">
                  <c:v>6.7280453257790365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22E3-43BA-8587-6C0F3725B6A3}"/>
            </c:ext>
          </c:extLst>
        </c:ser>
        <c:ser>
          <c:idx val="4"/>
          <c:order val="4"/>
          <c:tx>
            <c:strRef>
              <c:f>'results of 231208_Hpt_glycans'!$B$37</c:f>
              <c:strCache>
                <c:ptCount val="1"/>
                <c:pt idx="0">
                  <c:v>3-F (L)</c:v>
                </c:pt>
              </c:strCache>
            </c:strRef>
          </c:tx>
          <c:spPr>
            <a:solidFill>
              <a:srgbClr val="66FF66"/>
            </a:solidFill>
            <a:ln>
              <a:noFill/>
            </a:ln>
            <a:effectLst/>
          </c:spPr>
          <c:invertIfNegative val="0"/>
          <c:cat>
            <c:strRef>
              <c:f>'results of 231208_Hpt_glycans'!$C$32:$M$32</c:f>
              <c:strCache>
                <c:ptCount val="11"/>
                <c:pt idx="0">
                  <c:v>HC0-1</c:v>
                </c:pt>
                <c:pt idx="1">
                  <c:v>HC0-2</c:v>
                </c:pt>
                <c:pt idx="2">
                  <c:v>HC0-3</c:v>
                </c:pt>
                <c:pt idx="4">
                  <c:v>SG1-1</c:v>
                </c:pt>
                <c:pt idx="5">
                  <c:v>SG1-2</c:v>
                </c:pt>
                <c:pt idx="6">
                  <c:v>SG1-3</c:v>
                </c:pt>
                <c:pt idx="8">
                  <c:v>SG2-1</c:v>
                </c:pt>
                <c:pt idx="9">
                  <c:v>SG2-2</c:v>
                </c:pt>
                <c:pt idx="10">
                  <c:v>SG2-3</c:v>
                </c:pt>
              </c:strCache>
            </c:strRef>
          </c:cat>
          <c:val>
            <c:numRef>
              <c:f>'results of 231208_Hpt_glycans'!$C$37:$M$37</c:f>
              <c:numCache>
                <c:formatCode>0.00</c:formatCode>
                <c:ptCount val="11"/>
                <c:pt idx="0">
                  <c:v>3.2737014874185193</c:v>
                </c:pt>
                <c:pt idx="1">
                  <c:v>5.3030112027162168</c:v>
                </c:pt>
                <c:pt idx="2">
                  <c:v>2.9477891581314015</c:v>
                </c:pt>
                <c:pt idx="4">
                  <c:v>8.0975152829816608</c:v>
                </c:pt>
                <c:pt idx="5">
                  <c:v>12.61491597790913</c:v>
                </c:pt>
                <c:pt idx="6">
                  <c:v>8.9527872133133215</c:v>
                </c:pt>
                <c:pt idx="8">
                  <c:v>7.9739479456088791</c:v>
                </c:pt>
                <c:pt idx="9">
                  <c:v>7.4225473321858857</c:v>
                </c:pt>
                <c:pt idx="10">
                  <c:v>14.214892755969244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22E3-43BA-8587-6C0F3725B6A3}"/>
            </c:ext>
          </c:extLst>
        </c:ser>
        <c:ser>
          <c:idx val="5"/>
          <c:order val="5"/>
          <c:tx>
            <c:strRef>
              <c:f>'results of 231208_Hpt_glycans'!$B$38</c:f>
              <c:strCache>
                <c:ptCount val="1"/>
                <c:pt idx="0">
                  <c:v>3-F (C)</c:v>
                </c:pt>
              </c:strCache>
            </c:strRef>
          </c:tx>
          <c:spPr>
            <a:solidFill>
              <a:srgbClr val="33CC33"/>
            </a:solidFill>
            <a:ln>
              <a:noFill/>
            </a:ln>
            <a:effectLst/>
          </c:spPr>
          <c:invertIfNegative val="0"/>
          <c:cat>
            <c:strRef>
              <c:f>'results of 231208_Hpt_glycans'!$C$32:$M$32</c:f>
              <c:strCache>
                <c:ptCount val="11"/>
                <c:pt idx="0">
                  <c:v>HC0-1</c:v>
                </c:pt>
                <c:pt idx="1">
                  <c:v>HC0-2</c:v>
                </c:pt>
                <c:pt idx="2">
                  <c:v>HC0-3</c:v>
                </c:pt>
                <c:pt idx="4">
                  <c:v>SG1-1</c:v>
                </c:pt>
                <c:pt idx="5">
                  <c:v>SG1-2</c:v>
                </c:pt>
                <c:pt idx="6">
                  <c:v>SG1-3</c:v>
                </c:pt>
                <c:pt idx="8">
                  <c:v>SG2-1</c:v>
                </c:pt>
                <c:pt idx="9">
                  <c:v>SG2-2</c:v>
                </c:pt>
                <c:pt idx="10">
                  <c:v>SG2-3</c:v>
                </c:pt>
              </c:strCache>
            </c:strRef>
          </c:cat>
          <c:val>
            <c:numRef>
              <c:f>'results of 231208_Hpt_glycans'!$C$38:$M$38</c:f>
              <c:numCache>
                <c:formatCode>0.00</c:formatCode>
                <c:ptCount val="11"/>
                <c:pt idx="0">
                  <c:v>2.1267924629147523</c:v>
                </c:pt>
                <c:pt idx="1">
                  <c:v>3.3868676936523547</c:v>
                </c:pt>
                <c:pt idx="2">
                  <c:v>2.3589450769066058</c:v>
                </c:pt>
                <c:pt idx="4">
                  <c:v>2.6252218497337805</c:v>
                </c:pt>
                <c:pt idx="5">
                  <c:v>5.3581750140282924</c:v>
                </c:pt>
                <c:pt idx="6">
                  <c:v>1.6062353529768019</c:v>
                </c:pt>
                <c:pt idx="8">
                  <c:v>2.065195151380717</c:v>
                </c:pt>
                <c:pt idx="9">
                  <c:v>1.7113910186199344</c:v>
                </c:pt>
                <c:pt idx="10">
                  <c:v>2.7418049372723594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22E3-43BA-8587-6C0F3725B6A3}"/>
            </c:ext>
          </c:extLst>
        </c:ser>
        <c:ser>
          <c:idx val="6"/>
          <c:order val="6"/>
          <c:tx>
            <c:strRef>
              <c:f>'results of 231208_Hpt_glycans'!$B$39</c:f>
              <c:strCache>
                <c:ptCount val="1"/>
                <c:pt idx="0">
                  <c:v>3-FF (LL)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'results of 231208_Hpt_glycans'!$C$32:$M$32</c:f>
              <c:strCache>
                <c:ptCount val="11"/>
                <c:pt idx="0">
                  <c:v>HC0-1</c:v>
                </c:pt>
                <c:pt idx="1">
                  <c:v>HC0-2</c:v>
                </c:pt>
                <c:pt idx="2">
                  <c:v>HC0-3</c:v>
                </c:pt>
                <c:pt idx="4">
                  <c:v>SG1-1</c:v>
                </c:pt>
                <c:pt idx="5">
                  <c:v>SG1-2</c:v>
                </c:pt>
                <c:pt idx="6">
                  <c:v>SG1-3</c:v>
                </c:pt>
                <c:pt idx="8">
                  <c:v>SG2-1</c:v>
                </c:pt>
                <c:pt idx="9">
                  <c:v>SG2-2</c:v>
                </c:pt>
                <c:pt idx="10">
                  <c:v>SG2-3</c:v>
                </c:pt>
              </c:strCache>
            </c:strRef>
          </c:cat>
          <c:val>
            <c:numRef>
              <c:f>'results of 231208_Hpt_glycans'!$C$39:$M$39</c:f>
              <c:numCache>
                <c:formatCode>0.00</c:formatCode>
                <c:ptCount val="11"/>
                <c:pt idx="0">
                  <c:v>0.10533746962918093</c:v>
                </c:pt>
                <c:pt idx="1">
                  <c:v>0.14118952172049518</c:v>
                </c:pt>
                <c:pt idx="2">
                  <c:v>0</c:v>
                </c:pt>
                <c:pt idx="4">
                  <c:v>0.29210214947742064</c:v>
                </c:pt>
                <c:pt idx="5">
                  <c:v>0.71301699005573349</c:v>
                </c:pt>
                <c:pt idx="6">
                  <c:v>0.78029684633681795</c:v>
                </c:pt>
                <c:pt idx="8">
                  <c:v>0.62338298087973487</c:v>
                </c:pt>
                <c:pt idx="9">
                  <c:v>0.31782976060084495</c:v>
                </c:pt>
                <c:pt idx="10">
                  <c:v>0.87009307972480776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22E3-43BA-8587-6C0F3725B6A3}"/>
            </c:ext>
          </c:extLst>
        </c:ser>
        <c:ser>
          <c:idx val="7"/>
          <c:order val="7"/>
          <c:tx>
            <c:strRef>
              <c:f>'results of 231208_Hpt_glycans'!$B$40</c:f>
              <c:strCache>
                <c:ptCount val="1"/>
                <c:pt idx="0">
                  <c:v>3-FF (CL or LL)</c:v>
                </c:pt>
              </c:strCache>
            </c:strRef>
          </c:tx>
          <c:spPr>
            <a:solidFill>
              <a:schemeClr val="accent3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'results of 231208_Hpt_glycans'!$C$32:$M$32</c:f>
              <c:strCache>
                <c:ptCount val="11"/>
                <c:pt idx="0">
                  <c:v>HC0-1</c:v>
                </c:pt>
                <c:pt idx="1">
                  <c:v>HC0-2</c:v>
                </c:pt>
                <c:pt idx="2">
                  <c:v>HC0-3</c:v>
                </c:pt>
                <c:pt idx="4">
                  <c:v>SG1-1</c:v>
                </c:pt>
                <c:pt idx="5">
                  <c:v>SG1-2</c:v>
                </c:pt>
                <c:pt idx="6">
                  <c:v>SG1-3</c:v>
                </c:pt>
                <c:pt idx="8">
                  <c:v>SG2-1</c:v>
                </c:pt>
                <c:pt idx="9">
                  <c:v>SG2-2</c:v>
                </c:pt>
                <c:pt idx="10">
                  <c:v>SG2-3</c:v>
                </c:pt>
              </c:strCache>
            </c:strRef>
          </c:cat>
          <c:val>
            <c:numRef>
              <c:f>'results of 231208_Hpt_glycans'!$C$40:$M$40</c:f>
              <c:numCache>
                <c:formatCode>0.00</c:formatCode>
                <c:ptCount val="11"/>
                <c:pt idx="0">
                  <c:v>0.13362046887422527</c:v>
                </c:pt>
                <c:pt idx="1">
                  <c:v>0.50340787803914655</c:v>
                </c:pt>
                <c:pt idx="2">
                  <c:v>0.44252524892045253</c:v>
                </c:pt>
                <c:pt idx="4">
                  <c:v>0.74442910668507201</c:v>
                </c:pt>
                <c:pt idx="5">
                  <c:v>2.0546702612848651</c:v>
                </c:pt>
                <c:pt idx="6">
                  <c:v>0.74167697992644677</c:v>
                </c:pt>
                <c:pt idx="8">
                  <c:v>0.95228443091444159</c:v>
                </c:pt>
                <c:pt idx="9">
                  <c:v>0.46060866843999376</c:v>
                </c:pt>
                <c:pt idx="10">
                  <c:v>1.1634965600971265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22E3-43BA-8587-6C0F3725B6A3}"/>
            </c:ext>
          </c:extLst>
        </c:ser>
        <c:ser>
          <c:idx val="8"/>
          <c:order val="8"/>
          <c:tx>
            <c:strRef>
              <c:f>'results of 231208_Hpt_glycans'!$B$41</c:f>
              <c:strCache>
                <c:ptCount val="1"/>
                <c:pt idx="0">
                  <c:v>4-0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cat>
            <c:strRef>
              <c:f>'results of 231208_Hpt_glycans'!$C$32:$M$32</c:f>
              <c:strCache>
                <c:ptCount val="11"/>
                <c:pt idx="0">
                  <c:v>HC0-1</c:v>
                </c:pt>
                <c:pt idx="1">
                  <c:v>HC0-2</c:v>
                </c:pt>
                <c:pt idx="2">
                  <c:v>HC0-3</c:v>
                </c:pt>
                <c:pt idx="4">
                  <c:v>SG1-1</c:v>
                </c:pt>
                <c:pt idx="5">
                  <c:v>SG1-2</c:v>
                </c:pt>
                <c:pt idx="6">
                  <c:v>SG1-3</c:v>
                </c:pt>
                <c:pt idx="8">
                  <c:v>SG2-1</c:v>
                </c:pt>
                <c:pt idx="9">
                  <c:v>SG2-2</c:v>
                </c:pt>
                <c:pt idx="10">
                  <c:v>SG2-3</c:v>
                </c:pt>
              </c:strCache>
            </c:strRef>
          </c:cat>
          <c:val>
            <c:numRef>
              <c:f>'results of 231208_Hpt_glycans'!$C$41:$M$41</c:f>
              <c:numCache>
                <c:formatCode>0.00</c:formatCode>
                <c:ptCount val="11"/>
                <c:pt idx="0">
                  <c:v>3.2068912529814066</c:v>
                </c:pt>
                <c:pt idx="1">
                  <c:v>0.49836539512055739</c:v>
                </c:pt>
                <c:pt idx="2">
                  <c:v>2.1876449805503015</c:v>
                </c:pt>
                <c:pt idx="4">
                  <c:v>2.0582725300729638</c:v>
                </c:pt>
                <c:pt idx="5">
                  <c:v>3.5102374895051489</c:v>
                </c:pt>
                <c:pt idx="6">
                  <c:v>2.7736085876539311</c:v>
                </c:pt>
                <c:pt idx="8">
                  <c:v>1.2391170908284299</c:v>
                </c:pt>
                <c:pt idx="9">
                  <c:v>2.2590361445783134</c:v>
                </c:pt>
                <c:pt idx="10">
                  <c:v>2.6709834075273169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22E3-43BA-8587-6C0F3725B6A3}"/>
            </c:ext>
          </c:extLst>
        </c:ser>
        <c:ser>
          <c:idx val="9"/>
          <c:order val="9"/>
          <c:tx>
            <c:strRef>
              <c:f>'results of 231208_Hpt_glycans'!$B$42</c:f>
              <c:strCache>
                <c:ptCount val="1"/>
                <c:pt idx="0">
                  <c:v>4-F (L)</c:v>
                </c:pt>
              </c:strCache>
            </c:strRef>
          </c:tx>
          <c:spPr>
            <a:solidFill>
              <a:srgbClr val="FF7C80"/>
            </a:solidFill>
            <a:ln>
              <a:noFill/>
            </a:ln>
            <a:effectLst/>
          </c:spPr>
          <c:invertIfNegative val="0"/>
          <c:cat>
            <c:strRef>
              <c:f>'results of 231208_Hpt_glycans'!$C$32:$M$32</c:f>
              <c:strCache>
                <c:ptCount val="11"/>
                <c:pt idx="0">
                  <c:v>HC0-1</c:v>
                </c:pt>
                <c:pt idx="1">
                  <c:v>HC0-2</c:v>
                </c:pt>
                <c:pt idx="2">
                  <c:v>HC0-3</c:v>
                </c:pt>
                <c:pt idx="4">
                  <c:v>SG1-1</c:v>
                </c:pt>
                <c:pt idx="5">
                  <c:v>SG1-2</c:v>
                </c:pt>
                <c:pt idx="6">
                  <c:v>SG1-3</c:v>
                </c:pt>
                <c:pt idx="8">
                  <c:v>SG2-1</c:v>
                </c:pt>
                <c:pt idx="9">
                  <c:v>SG2-2</c:v>
                </c:pt>
                <c:pt idx="10">
                  <c:v>SG2-3</c:v>
                </c:pt>
              </c:strCache>
            </c:strRef>
          </c:cat>
          <c:val>
            <c:numRef>
              <c:f>'results of 231208_Hpt_glycans'!$C$42:$M$42</c:f>
              <c:numCache>
                <c:formatCode>0.00</c:formatCode>
                <c:ptCount val="11"/>
                <c:pt idx="0">
                  <c:v>0.45208258635779558</c:v>
                </c:pt>
                <c:pt idx="1">
                  <c:v>0.40423904730689392</c:v>
                </c:pt>
                <c:pt idx="2">
                  <c:v>0.44252524892045253</c:v>
                </c:pt>
                <c:pt idx="4">
                  <c:v>1.1659436008676789</c:v>
                </c:pt>
                <c:pt idx="5">
                  <c:v>2.9448867399935028</c:v>
                </c:pt>
                <c:pt idx="6">
                  <c:v>1.6325670800747822</c:v>
                </c:pt>
                <c:pt idx="8">
                  <c:v>0.90830342306096346</c:v>
                </c:pt>
                <c:pt idx="9">
                  <c:v>1.8385229228602724</c:v>
                </c:pt>
                <c:pt idx="10">
                  <c:v>2.412990692027519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22E3-43BA-8587-6C0F3725B6A3}"/>
            </c:ext>
          </c:extLst>
        </c:ser>
        <c:ser>
          <c:idx val="10"/>
          <c:order val="10"/>
          <c:tx>
            <c:strRef>
              <c:f>'results of 231208_Hpt_glycans'!$B$43</c:f>
              <c:strCache>
                <c:ptCount val="1"/>
                <c:pt idx="0">
                  <c:v>4-F (C)</c:v>
                </c:pt>
              </c:strCache>
            </c:strRef>
          </c:tx>
          <c:spPr>
            <a:solidFill>
              <a:srgbClr val="FF66FF"/>
            </a:solidFill>
            <a:ln>
              <a:noFill/>
            </a:ln>
            <a:effectLst/>
          </c:spPr>
          <c:invertIfNegative val="0"/>
          <c:cat>
            <c:strRef>
              <c:f>'results of 231208_Hpt_glycans'!$C$32:$M$32</c:f>
              <c:strCache>
                <c:ptCount val="11"/>
                <c:pt idx="0">
                  <c:v>HC0-1</c:v>
                </c:pt>
                <c:pt idx="1">
                  <c:v>HC0-2</c:v>
                </c:pt>
                <c:pt idx="2">
                  <c:v>HC0-3</c:v>
                </c:pt>
                <c:pt idx="4">
                  <c:v>SG1-1</c:v>
                </c:pt>
                <c:pt idx="5">
                  <c:v>SG1-2</c:v>
                </c:pt>
                <c:pt idx="6">
                  <c:v>SG1-3</c:v>
                </c:pt>
                <c:pt idx="8">
                  <c:v>SG2-1</c:v>
                </c:pt>
                <c:pt idx="9">
                  <c:v>SG2-2</c:v>
                </c:pt>
                <c:pt idx="10">
                  <c:v>SG2-3</c:v>
                </c:pt>
              </c:strCache>
            </c:strRef>
          </c:cat>
          <c:val>
            <c:numRef>
              <c:f>'results of 231208_Hpt_glycans'!$C$43:$M$43</c:f>
              <c:numCache>
                <c:formatCode>0.00</c:formatCode>
                <c:ptCount val="11"/>
                <c:pt idx="0">
                  <c:v>0.29396503152329562</c:v>
                </c:pt>
                <c:pt idx="1">
                  <c:v>0</c:v>
                </c:pt>
                <c:pt idx="2">
                  <c:v>0.38185646479426144</c:v>
                </c:pt>
                <c:pt idx="4">
                  <c:v>0.2637546834943798</c:v>
                </c:pt>
                <c:pt idx="5">
                  <c:v>0.70879795461161665</c:v>
                </c:pt>
                <c:pt idx="6">
                  <c:v>0.53277861161580253</c:v>
                </c:pt>
                <c:pt idx="8">
                  <c:v>0.24858830525878997</c:v>
                </c:pt>
                <c:pt idx="9">
                  <c:v>0.19460960726020968</c:v>
                </c:pt>
                <c:pt idx="10">
                  <c:v>0.77903682719546741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22E3-43BA-8587-6C0F3725B6A3}"/>
            </c:ext>
          </c:extLst>
        </c:ser>
        <c:ser>
          <c:idx val="11"/>
          <c:order val="11"/>
          <c:tx>
            <c:strRef>
              <c:f>'results of 231208_Hpt_glycans'!$B$44</c:f>
              <c:strCache>
                <c:ptCount val="1"/>
                <c:pt idx="0">
                  <c:v>4-FF (LL)</c:v>
                </c:pt>
              </c:strCache>
            </c:strRef>
          </c:tx>
          <c:spPr>
            <a:solidFill>
              <a:srgbClr val="FFCCFF"/>
            </a:solidFill>
            <a:ln>
              <a:noFill/>
            </a:ln>
            <a:effectLst/>
          </c:spPr>
          <c:invertIfNegative val="0"/>
          <c:cat>
            <c:strRef>
              <c:f>'results of 231208_Hpt_glycans'!$C$32:$M$32</c:f>
              <c:strCache>
                <c:ptCount val="11"/>
                <c:pt idx="0">
                  <c:v>HC0-1</c:v>
                </c:pt>
                <c:pt idx="1">
                  <c:v>HC0-2</c:v>
                </c:pt>
                <c:pt idx="2">
                  <c:v>HC0-3</c:v>
                </c:pt>
                <c:pt idx="4">
                  <c:v>SG1-1</c:v>
                </c:pt>
                <c:pt idx="5">
                  <c:v>SG1-2</c:v>
                </c:pt>
                <c:pt idx="6">
                  <c:v>SG1-3</c:v>
                </c:pt>
                <c:pt idx="8">
                  <c:v>SG2-1</c:v>
                </c:pt>
                <c:pt idx="9">
                  <c:v>SG2-2</c:v>
                </c:pt>
                <c:pt idx="10">
                  <c:v>SG2-3</c:v>
                </c:pt>
              </c:strCache>
            </c:strRef>
          </c:cat>
          <c:val>
            <c:numRef>
              <c:f>'results of 231208_Hpt_glycans'!$C$44:$M$44</c:f>
              <c:numCache>
                <c:formatCode>0.00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4">
                  <c:v>0.16761979885624137</c:v>
                </c:pt>
                <c:pt idx="5">
                  <c:v>0.83114998249100291</c:v>
                </c:pt>
                <c:pt idx="6">
                  <c:v>0</c:v>
                </c:pt>
                <c:pt idx="8">
                  <c:v>0.31169149043986744</c:v>
                </c:pt>
                <c:pt idx="9">
                  <c:v>0.44104991394148019</c:v>
                </c:pt>
                <c:pt idx="10">
                  <c:v>0.71833265884257391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22E3-43BA-8587-6C0F3725B6A3}"/>
            </c:ext>
          </c:extLst>
        </c:ser>
        <c:ser>
          <c:idx val="12"/>
          <c:order val="12"/>
          <c:tx>
            <c:strRef>
              <c:f>'results of 231208_Hpt_glycans'!$B$45</c:f>
              <c:strCache>
                <c:ptCount val="1"/>
                <c:pt idx="0">
                  <c:v>4-FF (CL or LL)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cat>
            <c:strRef>
              <c:f>'results of 231208_Hpt_glycans'!$C$32:$M$32</c:f>
              <c:strCache>
                <c:ptCount val="11"/>
                <c:pt idx="0">
                  <c:v>HC0-1</c:v>
                </c:pt>
                <c:pt idx="1">
                  <c:v>HC0-2</c:v>
                </c:pt>
                <c:pt idx="2">
                  <c:v>HC0-3</c:v>
                </c:pt>
                <c:pt idx="4">
                  <c:v>SG1-1</c:v>
                </c:pt>
                <c:pt idx="5">
                  <c:v>SG1-2</c:v>
                </c:pt>
                <c:pt idx="6">
                  <c:v>SG1-3</c:v>
                </c:pt>
                <c:pt idx="8">
                  <c:v>SG2-1</c:v>
                </c:pt>
                <c:pt idx="9">
                  <c:v>SG2-2</c:v>
                </c:pt>
                <c:pt idx="10">
                  <c:v>SG2-3</c:v>
                </c:pt>
              </c:strCache>
            </c:strRef>
          </c:cat>
          <c:val>
            <c:numRef>
              <c:f>'results of 231208_Hpt_glycans'!$C$45:$M$45</c:f>
              <c:numCache>
                <c:formatCode>0.00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4">
                  <c:v>0</c:v>
                </c:pt>
                <c:pt idx="5">
                  <c:v>0.23668788841495056</c:v>
                </c:pt>
                <c:pt idx="6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22E3-43BA-8587-6C0F3725B6A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573315216"/>
        <c:axId val="1437197696"/>
      </c:barChart>
      <c:catAx>
        <c:axId val="15733152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437197696"/>
        <c:crosses val="autoZero"/>
        <c:auto val="1"/>
        <c:lblAlgn val="ctr"/>
        <c:lblOffset val="100"/>
        <c:noMultiLvlLbl val="0"/>
      </c:catAx>
      <c:valAx>
        <c:axId val="14371976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57331521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percentStacked"/>
        <c:varyColors val="0"/>
        <c:ser>
          <c:idx val="0"/>
          <c:order val="0"/>
          <c:tx>
            <c:strRef>
              <c:f>'results of 231208_Hpt_glycans'!$B$33</c:f>
              <c:strCache>
                <c:ptCount val="1"/>
                <c:pt idx="0">
                  <c:v>2-0</c:v>
                </c:pt>
              </c:strCache>
            </c:strRef>
          </c:tx>
          <c:spPr>
            <a:solidFill>
              <a:srgbClr val="3333FF"/>
            </a:solidFill>
            <a:ln>
              <a:noFill/>
            </a:ln>
            <a:effectLst/>
          </c:spPr>
          <c:invertIfNegative val="0"/>
          <c:cat>
            <c:strRef>
              <c:f>'results of 231208_Hpt_glycans'!$C$32:$M$32</c:f>
              <c:strCache>
                <c:ptCount val="11"/>
                <c:pt idx="0">
                  <c:v>HC0-1</c:v>
                </c:pt>
                <c:pt idx="1">
                  <c:v>HC0-2</c:v>
                </c:pt>
                <c:pt idx="2">
                  <c:v>HC0-3</c:v>
                </c:pt>
                <c:pt idx="4">
                  <c:v>SG1-1</c:v>
                </c:pt>
                <c:pt idx="5">
                  <c:v>SG1-2</c:v>
                </c:pt>
                <c:pt idx="6">
                  <c:v>SG1-3</c:v>
                </c:pt>
                <c:pt idx="8">
                  <c:v>SG2-1</c:v>
                </c:pt>
                <c:pt idx="9">
                  <c:v>SG2-2</c:v>
                </c:pt>
                <c:pt idx="10">
                  <c:v>SG2-3</c:v>
                </c:pt>
              </c:strCache>
            </c:strRef>
          </c:cat>
          <c:val>
            <c:numRef>
              <c:f>'results of 231208_Hpt_glycans'!$C$33:$M$33</c:f>
              <c:numCache>
                <c:formatCode>0.00</c:formatCode>
                <c:ptCount val="11"/>
                <c:pt idx="0">
                  <c:v>74.15936022519503</c:v>
                </c:pt>
                <c:pt idx="1">
                  <c:v>71.939422971871352</c:v>
                </c:pt>
                <c:pt idx="2">
                  <c:v>73.159416152171588</c:v>
                </c:pt>
                <c:pt idx="4">
                  <c:v>66.554920134095838</c:v>
                </c:pt>
                <c:pt idx="5">
                  <c:v>53.159846595871251</c:v>
                </c:pt>
                <c:pt idx="6">
                  <c:v>68.023628336449249</c:v>
                </c:pt>
                <c:pt idx="8">
                  <c:v>65.206624687113361</c:v>
                </c:pt>
                <c:pt idx="9">
                  <c:v>72.074010327022378</c:v>
                </c:pt>
                <c:pt idx="10">
                  <c:v>61.71590449210845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EDD-4C48-B066-47C98CAC6A40}"/>
            </c:ext>
          </c:extLst>
        </c:ser>
        <c:ser>
          <c:idx val="1"/>
          <c:order val="1"/>
          <c:tx>
            <c:strRef>
              <c:f>'results of 231208_Hpt_glycans'!$B$34</c:f>
              <c:strCache>
                <c:ptCount val="1"/>
                <c:pt idx="0">
                  <c:v>2-F (L)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'results of 231208_Hpt_glycans'!$C$32:$M$32</c:f>
              <c:strCache>
                <c:ptCount val="11"/>
                <c:pt idx="0">
                  <c:v>HC0-1</c:v>
                </c:pt>
                <c:pt idx="1">
                  <c:v>HC0-2</c:v>
                </c:pt>
                <c:pt idx="2">
                  <c:v>HC0-3</c:v>
                </c:pt>
                <c:pt idx="4">
                  <c:v>SG1-1</c:v>
                </c:pt>
                <c:pt idx="5">
                  <c:v>SG1-2</c:v>
                </c:pt>
                <c:pt idx="6">
                  <c:v>SG1-3</c:v>
                </c:pt>
                <c:pt idx="8">
                  <c:v>SG2-1</c:v>
                </c:pt>
                <c:pt idx="9">
                  <c:v>SG2-2</c:v>
                </c:pt>
                <c:pt idx="10">
                  <c:v>SG2-3</c:v>
                </c:pt>
              </c:strCache>
            </c:strRef>
          </c:cat>
          <c:val>
            <c:numRef>
              <c:f>'results of 231208_Hpt_glycans'!$C$34:$M$34</c:f>
              <c:numCache>
                <c:formatCode>0.00</c:formatCode>
                <c:ptCount val="11"/>
                <c:pt idx="0">
                  <c:v>0.45876360980150682</c:v>
                </c:pt>
                <c:pt idx="1">
                  <c:v>0.5613964316029213</c:v>
                </c:pt>
                <c:pt idx="2">
                  <c:v>0.37828771278683843</c:v>
                </c:pt>
                <c:pt idx="4">
                  <c:v>1.0094162887004536</c:v>
                </c:pt>
                <c:pt idx="5">
                  <c:v>1.7087093548672903</c:v>
                </c:pt>
                <c:pt idx="6">
                  <c:v>1.263922900703057</c:v>
                </c:pt>
                <c:pt idx="8">
                  <c:v>1.864985954760753</c:v>
                </c:pt>
                <c:pt idx="9">
                  <c:v>1.7602879048662181</c:v>
                </c:pt>
                <c:pt idx="10">
                  <c:v>1.9577094293808175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EDD-4C48-B066-47C98CAC6A40}"/>
            </c:ext>
          </c:extLst>
        </c:ser>
        <c:ser>
          <c:idx val="2"/>
          <c:order val="2"/>
          <c:tx>
            <c:strRef>
              <c:f>'results of 231208_Hpt_glycans'!$B$35</c:f>
              <c:strCache>
                <c:ptCount val="1"/>
                <c:pt idx="0">
                  <c:v>2-F (C)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'results of 231208_Hpt_glycans'!$C$32:$M$32</c:f>
              <c:strCache>
                <c:ptCount val="11"/>
                <c:pt idx="0">
                  <c:v>HC0-1</c:v>
                </c:pt>
                <c:pt idx="1">
                  <c:v>HC0-2</c:v>
                </c:pt>
                <c:pt idx="2">
                  <c:v>HC0-3</c:v>
                </c:pt>
                <c:pt idx="4">
                  <c:v>SG1-1</c:v>
                </c:pt>
                <c:pt idx="5">
                  <c:v>SG1-2</c:v>
                </c:pt>
                <c:pt idx="6">
                  <c:v>SG1-3</c:v>
                </c:pt>
                <c:pt idx="8">
                  <c:v>SG2-1</c:v>
                </c:pt>
                <c:pt idx="9">
                  <c:v>SG2-2</c:v>
                </c:pt>
                <c:pt idx="10">
                  <c:v>SG2-3</c:v>
                </c:pt>
              </c:strCache>
            </c:strRef>
          </c:cat>
          <c:val>
            <c:numRef>
              <c:f>'results of 231208_Hpt_glycans'!$C$35:$M$35</c:f>
              <c:numCache>
                <c:formatCode>0.00</c:formatCode>
                <c:ptCount val="11"/>
                <c:pt idx="0">
                  <c:v>4.3426652384123212</c:v>
                </c:pt>
                <c:pt idx="1">
                  <c:v>6.5048029649799552</c:v>
                </c:pt>
                <c:pt idx="2">
                  <c:v>6.5308161735840979</c:v>
                </c:pt>
                <c:pt idx="4">
                  <c:v>6.3843423387891933</c:v>
                </c:pt>
                <c:pt idx="5">
                  <c:v>8.0161673438218557</c:v>
                </c:pt>
                <c:pt idx="6">
                  <c:v>4.9591419367862999</c:v>
                </c:pt>
                <c:pt idx="8">
                  <c:v>12.869225341474284</c:v>
                </c:pt>
                <c:pt idx="9">
                  <c:v>4.6549835706462215</c:v>
                </c:pt>
                <c:pt idx="10">
                  <c:v>4.0267098340752732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EDD-4C48-B066-47C98CAC6A40}"/>
            </c:ext>
          </c:extLst>
        </c:ser>
        <c:ser>
          <c:idx val="3"/>
          <c:order val="3"/>
          <c:tx>
            <c:strRef>
              <c:f>'results of 231208_Hpt_glycans'!$B$36</c:f>
              <c:strCache>
                <c:ptCount val="1"/>
                <c:pt idx="0">
                  <c:v>3-0</c:v>
                </c:pt>
              </c:strCache>
            </c:strRef>
          </c:tx>
          <c:spPr>
            <a:solidFill>
              <a:srgbClr val="00B050"/>
            </a:solidFill>
            <a:ln>
              <a:noFill/>
            </a:ln>
            <a:effectLst/>
          </c:spPr>
          <c:invertIfNegative val="0"/>
          <c:cat>
            <c:strRef>
              <c:f>'results of 231208_Hpt_glycans'!$C$32:$M$32</c:f>
              <c:strCache>
                <c:ptCount val="11"/>
                <c:pt idx="0">
                  <c:v>HC0-1</c:v>
                </c:pt>
                <c:pt idx="1">
                  <c:v>HC0-2</c:v>
                </c:pt>
                <c:pt idx="2">
                  <c:v>HC0-3</c:v>
                </c:pt>
                <c:pt idx="4">
                  <c:v>SG1-1</c:v>
                </c:pt>
                <c:pt idx="5">
                  <c:v>SG1-2</c:v>
                </c:pt>
                <c:pt idx="6">
                  <c:v>SG1-3</c:v>
                </c:pt>
                <c:pt idx="8">
                  <c:v>SG2-1</c:v>
                </c:pt>
                <c:pt idx="9">
                  <c:v>SG2-2</c:v>
                </c:pt>
                <c:pt idx="10">
                  <c:v>SG2-3</c:v>
                </c:pt>
              </c:strCache>
            </c:strRef>
          </c:cat>
          <c:val>
            <c:numRef>
              <c:f>'results of 231208_Hpt_glycans'!$C$36:$M$36</c:f>
              <c:numCache>
                <c:formatCode>0.00</c:formatCode>
                <c:ptCount val="11"/>
                <c:pt idx="0">
                  <c:v>11.446820166891966</c:v>
                </c:pt>
                <c:pt idx="1">
                  <c:v>10.757296892990107</c:v>
                </c:pt>
                <c:pt idx="2">
                  <c:v>11.170193783234003</c:v>
                </c:pt>
                <c:pt idx="4">
                  <c:v>10.636462236245317</c:v>
                </c:pt>
                <c:pt idx="5">
                  <c:v>8.1427384071453588</c:v>
                </c:pt>
                <c:pt idx="6">
                  <c:v>8.7333561541634843</c:v>
                </c:pt>
                <c:pt idx="8">
                  <c:v>5.7366531982797691</c:v>
                </c:pt>
                <c:pt idx="9">
                  <c:v>6.8651228289782509</c:v>
                </c:pt>
                <c:pt idx="10">
                  <c:v>6.7280453257790365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7EDD-4C48-B066-47C98CAC6A40}"/>
            </c:ext>
          </c:extLst>
        </c:ser>
        <c:ser>
          <c:idx val="4"/>
          <c:order val="4"/>
          <c:tx>
            <c:strRef>
              <c:f>'results of 231208_Hpt_glycans'!$B$37</c:f>
              <c:strCache>
                <c:ptCount val="1"/>
                <c:pt idx="0">
                  <c:v>3-F (L)</c:v>
                </c:pt>
              </c:strCache>
            </c:strRef>
          </c:tx>
          <c:spPr>
            <a:solidFill>
              <a:srgbClr val="66FF66"/>
            </a:solidFill>
            <a:ln>
              <a:noFill/>
            </a:ln>
            <a:effectLst/>
          </c:spPr>
          <c:invertIfNegative val="0"/>
          <c:cat>
            <c:strRef>
              <c:f>'results of 231208_Hpt_glycans'!$C$32:$M$32</c:f>
              <c:strCache>
                <c:ptCount val="11"/>
                <c:pt idx="0">
                  <c:v>HC0-1</c:v>
                </c:pt>
                <c:pt idx="1">
                  <c:v>HC0-2</c:v>
                </c:pt>
                <c:pt idx="2">
                  <c:v>HC0-3</c:v>
                </c:pt>
                <c:pt idx="4">
                  <c:v>SG1-1</c:v>
                </c:pt>
                <c:pt idx="5">
                  <c:v>SG1-2</c:v>
                </c:pt>
                <c:pt idx="6">
                  <c:v>SG1-3</c:v>
                </c:pt>
                <c:pt idx="8">
                  <c:v>SG2-1</c:v>
                </c:pt>
                <c:pt idx="9">
                  <c:v>SG2-2</c:v>
                </c:pt>
                <c:pt idx="10">
                  <c:v>SG2-3</c:v>
                </c:pt>
              </c:strCache>
            </c:strRef>
          </c:cat>
          <c:val>
            <c:numRef>
              <c:f>'results of 231208_Hpt_glycans'!$C$37:$M$37</c:f>
              <c:numCache>
                <c:formatCode>0.00</c:formatCode>
                <c:ptCount val="11"/>
                <c:pt idx="0">
                  <c:v>3.2737014874185193</c:v>
                </c:pt>
                <c:pt idx="1">
                  <c:v>5.3030112027162168</c:v>
                </c:pt>
                <c:pt idx="2">
                  <c:v>2.9477891581314015</c:v>
                </c:pt>
                <c:pt idx="4">
                  <c:v>8.0975152829816608</c:v>
                </c:pt>
                <c:pt idx="5">
                  <c:v>12.61491597790913</c:v>
                </c:pt>
                <c:pt idx="6">
                  <c:v>8.9527872133133215</c:v>
                </c:pt>
                <c:pt idx="8">
                  <c:v>7.9739479456088791</c:v>
                </c:pt>
                <c:pt idx="9">
                  <c:v>7.4225473321858857</c:v>
                </c:pt>
                <c:pt idx="10">
                  <c:v>14.214892755969244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7EDD-4C48-B066-47C98CAC6A40}"/>
            </c:ext>
          </c:extLst>
        </c:ser>
        <c:ser>
          <c:idx val="5"/>
          <c:order val="5"/>
          <c:tx>
            <c:strRef>
              <c:f>'results of 231208_Hpt_glycans'!$B$38</c:f>
              <c:strCache>
                <c:ptCount val="1"/>
                <c:pt idx="0">
                  <c:v>3-F (C)</c:v>
                </c:pt>
              </c:strCache>
            </c:strRef>
          </c:tx>
          <c:spPr>
            <a:solidFill>
              <a:srgbClr val="33CC33"/>
            </a:solidFill>
            <a:ln>
              <a:noFill/>
            </a:ln>
            <a:effectLst/>
          </c:spPr>
          <c:invertIfNegative val="0"/>
          <c:cat>
            <c:strRef>
              <c:f>'results of 231208_Hpt_glycans'!$C$32:$M$32</c:f>
              <c:strCache>
                <c:ptCount val="11"/>
                <c:pt idx="0">
                  <c:v>HC0-1</c:v>
                </c:pt>
                <c:pt idx="1">
                  <c:v>HC0-2</c:v>
                </c:pt>
                <c:pt idx="2">
                  <c:v>HC0-3</c:v>
                </c:pt>
                <c:pt idx="4">
                  <c:v>SG1-1</c:v>
                </c:pt>
                <c:pt idx="5">
                  <c:v>SG1-2</c:v>
                </c:pt>
                <c:pt idx="6">
                  <c:v>SG1-3</c:v>
                </c:pt>
                <c:pt idx="8">
                  <c:v>SG2-1</c:v>
                </c:pt>
                <c:pt idx="9">
                  <c:v>SG2-2</c:v>
                </c:pt>
                <c:pt idx="10">
                  <c:v>SG2-3</c:v>
                </c:pt>
              </c:strCache>
            </c:strRef>
          </c:cat>
          <c:val>
            <c:numRef>
              <c:f>'results of 231208_Hpt_glycans'!$C$38:$M$38</c:f>
              <c:numCache>
                <c:formatCode>0.00</c:formatCode>
                <c:ptCount val="11"/>
                <c:pt idx="0">
                  <c:v>2.1267924629147523</c:v>
                </c:pt>
                <c:pt idx="1">
                  <c:v>3.3868676936523547</c:v>
                </c:pt>
                <c:pt idx="2">
                  <c:v>2.3589450769066058</c:v>
                </c:pt>
                <c:pt idx="4">
                  <c:v>2.6252218497337805</c:v>
                </c:pt>
                <c:pt idx="5">
                  <c:v>5.3581750140282924</c:v>
                </c:pt>
                <c:pt idx="6">
                  <c:v>1.6062353529768019</c:v>
                </c:pt>
                <c:pt idx="8">
                  <c:v>2.065195151380717</c:v>
                </c:pt>
                <c:pt idx="9">
                  <c:v>1.7113910186199344</c:v>
                </c:pt>
                <c:pt idx="10">
                  <c:v>2.7418049372723594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7EDD-4C48-B066-47C98CAC6A40}"/>
            </c:ext>
          </c:extLst>
        </c:ser>
        <c:ser>
          <c:idx val="6"/>
          <c:order val="6"/>
          <c:tx>
            <c:strRef>
              <c:f>'results of 231208_Hpt_glycans'!$B$39</c:f>
              <c:strCache>
                <c:ptCount val="1"/>
                <c:pt idx="0">
                  <c:v>3-FF (LL)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'results of 231208_Hpt_glycans'!$C$32:$M$32</c:f>
              <c:strCache>
                <c:ptCount val="11"/>
                <c:pt idx="0">
                  <c:v>HC0-1</c:v>
                </c:pt>
                <c:pt idx="1">
                  <c:v>HC0-2</c:v>
                </c:pt>
                <c:pt idx="2">
                  <c:v>HC0-3</c:v>
                </c:pt>
                <c:pt idx="4">
                  <c:v>SG1-1</c:v>
                </c:pt>
                <c:pt idx="5">
                  <c:v>SG1-2</c:v>
                </c:pt>
                <c:pt idx="6">
                  <c:v>SG1-3</c:v>
                </c:pt>
                <c:pt idx="8">
                  <c:v>SG2-1</c:v>
                </c:pt>
                <c:pt idx="9">
                  <c:v>SG2-2</c:v>
                </c:pt>
                <c:pt idx="10">
                  <c:v>SG2-3</c:v>
                </c:pt>
              </c:strCache>
            </c:strRef>
          </c:cat>
          <c:val>
            <c:numRef>
              <c:f>'results of 231208_Hpt_glycans'!$C$39:$M$39</c:f>
              <c:numCache>
                <c:formatCode>0.00</c:formatCode>
                <c:ptCount val="11"/>
                <c:pt idx="0">
                  <c:v>0.10533746962918093</c:v>
                </c:pt>
                <c:pt idx="1">
                  <c:v>0.14118952172049518</c:v>
                </c:pt>
                <c:pt idx="2">
                  <c:v>0</c:v>
                </c:pt>
                <c:pt idx="4">
                  <c:v>0.29210214947742064</c:v>
                </c:pt>
                <c:pt idx="5">
                  <c:v>0.71301699005573349</c:v>
                </c:pt>
                <c:pt idx="6">
                  <c:v>0.78029684633681795</c:v>
                </c:pt>
                <c:pt idx="8">
                  <c:v>0.62338298087973487</c:v>
                </c:pt>
                <c:pt idx="9">
                  <c:v>0.31782976060084495</c:v>
                </c:pt>
                <c:pt idx="10">
                  <c:v>0.87009307972480776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7EDD-4C48-B066-47C98CAC6A40}"/>
            </c:ext>
          </c:extLst>
        </c:ser>
        <c:ser>
          <c:idx val="7"/>
          <c:order val="7"/>
          <c:tx>
            <c:strRef>
              <c:f>'results of 231208_Hpt_glycans'!$B$40</c:f>
              <c:strCache>
                <c:ptCount val="1"/>
                <c:pt idx="0">
                  <c:v>3-FF (CL or LL)</c:v>
                </c:pt>
              </c:strCache>
            </c:strRef>
          </c:tx>
          <c:spPr>
            <a:solidFill>
              <a:schemeClr val="accent3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'results of 231208_Hpt_glycans'!$C$32:$M$32</c:f>
              <c:strCache>
                <c:ptCount val="11"/>
                <c:pt idx="0">
                  <c:v>HC0-1</c:v>
                </c:pt>
                <c:pt idx="1">
                  <c:v>HC0-2</c:v>
                </c:pt>
                <c:pt idx="2">
                  <c:v>HC0-3</c:v>
                </c:pt>
                <c:pt idx="4">
                  <c:v>SG1-1</c:v>
                </c:pt>
                <c:pt idx="5">
                  <c:v>SG1-2</c:v>
                </c:pt>
                <c:pt idx="6">
                  <c:v>SG1-3</c:v>
                </c:pt>
                <c:pt idx="8">
                  <c:v>SG2-1</c:v>
                </c:pt>
                <c:pt idx="9">
                  <c:v>SG2-2</c:v>
                </c:pt>
                <c:pt idx="10">
                  <c:v>SG2-3</c:v>
                </c:pt>
              </c:strCache>
            </c:strRef>
          </c:cat>
          <c:val>
            <c:numRef>
              <c:f>'results of 231208_Hpt_glycans'!$C$40:$M$40</c:f>
              <c:numCache>
                <c:formatCode>0.00</c:formatCode>
                <c:ptCount val="11"/>
                <c:pt idx="0">
                  <c:v>0.13362046887422527</c:v>
                </c:pt>
                <c:pt idx="1">
                  <c:v>0.50340787803914655</c:v>
                </c:pt>
                <c:pt idx="2">
                  <c:v>0.44252524892045253</c:v>
                </c:pt>
                <c:pt idx="4">
                  <c:v>0.74442910668507201</c:v>
                </c:pt>
                <c:pt idx="5">
                  <c:v>2.0546702612848651</c:v>
                </c:pt>
                <c:pt idx="6">
                  <c:v>0.74167697992644677</c:v>
                </c:pt>
                <c:pt idx="8">
                  <c:v>0.95228443091444159</c:v>
                </c:pt>
                <c:pt idx="9">
                  <c:v>0.46060866843999376</c:v>
                </c:pt>
                <c:pt idx="10">
                  <c:v>1.1634965600971265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7EDD-4C48-B066-47C98CAC6A40}"/>
            </c:ext>
          </c:extLst>
        </c:ser>
        <c:ser>
          <c:idx val="8"/>
          <c:order val="8"/>
          <c:tx>
            <c:strRef>
              <c:f>'results of 231208_Hpt_glycans'!$B$41</c:f>
              <c:strCache>
                <c:ptCount val="1"/>
                <c:pt idx="0">
                  <c:v>4-0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cat>
            <c:strRef>
              <c:f>'results of 231208_Hpt_glycans'!$C$32:$M$32</c:f>
              <c:strCache>
                <c:ptCount val="11"/>
                <c:pt idx="0">
                  <c:v>HC0-1</c:v>
                </c:pt>
                <c:pt idx="1">
                  <c:v>HC0-2</c:v>
                </c:pt>
                <c:pt idx="2">
                  <c:v>HC0-3</c:v>
                </c:pt>
                <c:pt idx="4">
                  <c:v>SG1-1</c:v>
                </c:pt>
                <c:pt idx="5">
                  <c:v>SG1-2</c:v>
                </c:pt>
                <c:pt idx="6">
                  <c:v>SG1-3</c:v>
                </c:pt>
                <c:pt idx="8">
                  <c:v>SG2-1</c:v>
                </c:pt>
                <c:pt idx="9">
                  <c:v>SG2-2</c:v>
                </c:pt>
                <c:pt idx="10">
                  <c:v>SG2-3</c:v>
                </c:pt>
              </c:strCache>
            </c:strRef>
          </c:cat>
          <c:val>
            <c:numRef>
              <c:f>'results of 231208_Hpt_glycans'!$C$41:$M$41</c:f>
              <c:numCache>
                <c:formatCode>0.00</c:formatCode>
                <c:ptCount val="11"/>
                <c:pt idx="0">
                  <c:v>3.2068912529814066</c:v>
                </c:pt>
                <c:pt idx="1">
                  <c:v>0.49836539512055739</c:v>
                </c:pt>
                <c:pt idx="2">
                  <c:v>2.1876449805503015</c:v>
                </c:pt>
                <c:pt idx="4">
                  <c:v>2.0582725300729638</c:v>
                </c:pt>
                <c:pt idx="5">
                  <c:v>3.5102374895051489</c:v>
                </c:pt>
                <c:pt idx="6">
                  <c:v>2.7736085876539311</c:v>
                </c:pt>
                <c:pt idx="8">
                  <c:v>1.2391170908284299</c:v>
                </c:pt>
                <c:pt idx="9">
                  <c:v>2.2590361445783134</c:v>
                </c:pt>
                <c:pt idx="10">
                  <c:v>2.6709834075273169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7EDD-4C48-B066-47C98CAC6A40}"/>
            </c:ext>
          </c:extLst>
        </c:ser>
        <c:ser>
          <c:idx val="9"/>
          <c:order val="9"/>
          <c:tx>
            <c:strRef>
              <c:f>'results of 231208_Hpt_glycans'!$B$42</c:f>
              <c:strCache>
                <c:ptCount val="1"/>
                <c:pt idx="0">
                  <c:v>4-F (L)</c:v>
                </c:pt>
              </c:strCache>
            </c:strRef>
          </c:tx>
          <c:spPr>
            <a:solidFill>
              <a:srgbClr val="FF7C80"/>
            </a:solidFill>
            <a:ln>
              <a:noFill/>
            </a:ln>
            <a:effectLst/>
          </c:spPr>
          <c:invertIfNegative val="0"/>
          <c:cat>
            <c:strRef>
              <c:f>'results of 231208_Hpt_glycans'!$C$32:$M$32</c:f>
              <c:strCache>
                <c:ptCount val="11"/>
                <c:pt idx="0">
                  <c:v>HC0-1</c:v>
                </c:pt>
                <c:pt idx="1">
                  <c:v>HC0-2</c:v>
                </c:pt>
                <c:pt idx="2">
                  <c:v>HC0-3</c:v>
                </c:pt>
                <c:pt idx="4">
                  <c:v>SG1-1</c:v>
                </c:pt>
                <c:pt idx="5">
                  <c:v>SG1-2</c:v>
                </c:pt>
                <c:pt idx="6">
                  <c:v>SG1-3</c:v>
                </c:pt>
                <c:pt idx="8">
                  <c:v>SG2-1</c:v>
                </c:pt>
                <c:pt idx="9">
                  <c:v>SG2-2</c:v>
                </c:pt>
                <c:pt idx="10">
                  <c:v>SG2-3</c:v>
                </c:pt>
              </c:strCache>
            </c:strRef>
          </c:cat>
          <c:val>
            <c:numRef>
              <c:f>'results of 231208_Hpt_glycans'!$C$42:$M$42</c:f>
              <c:numCache>
                <c:formatCode>0.00</c:formatCode>
                <c:ptCount val="11"/>
                <c:pt idx="0">
                  <c:v>0.45208258635779558</c:v>
                </c:pt>
                <c:pt idx="1">
                  <c:v>0.40423904730689392</c:v>
                </c:pt>
                <c:pt idx="2">
                  <c:v>0.44252524892045253</c:v>
                </c:pt>
                <c:pt idx="4">
                  <c:v>1.1659436008676789</c:v>
                </c:pt>
                <c:pt idx="5">
                  <c:v>2.9448867399935028</c:v>
                </c:pt>
                <c:pt idx="6">
                  <c:v>1.6325670800747822</c:v>
                </c:pt>
                <c:pt idx="8">
                  <c:v>0.90830342306096346</c:v>
                </c:pt>
                <c:pt idx="9">
                  <c:v>1.8385229228602724</c:v>
                </c:pt>
                <c:pt idx="10">
                  <c:v>2.412990692027519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7EDD-4C48-B066-47C98CAC6A40}"/>
            </c:ext>
          </c:extLst>
        </c:ser>
        <c:ser>
          <c:idx val="10"/>
          <c:order val="10"/>
          <c:tx>
            <c:strRef>
              <c:f>'results of 231208_Hpt_glycans'!$B$43</c:f>
              <c:strCache>
                <c:ptCount val="1"/>
                <c:pt idx="0">
                  <c:v>4-F (C)</c:v>
                </c:pt>
              </c:strCache>
            </c:strRef>
          </c:tx>
          <c:spPr>
            <a:solidFill>
              <a:srgbClr val="FF66FF"/>
            </a:solidFill>
            <a:ln>
              <a:noFill/>
            </a:ln>
            <a:effectLst/>
          </c:spPr>
          <c:invertIfNegative val="0"/>
          <c:cat>
            <c:strRef>
              <c:f>'results of 231208_Hpt_glycans'!$C$32:$M$32</c:f>
              <c:strCache>
                <c:ptCount val="11"/>
                <c:pt idx="0">
                  <c:v>HC0-1</c:v>
                </c:pt>
                <c:pt idx="1">
                  <c:v>HC0-2</c:v>
                </c:pt>
                <c:pt idx="2">
                  <c:v>HC0-3</c:v>
                </c:pt>
                <c:pt idx="4">
                  <c:v>SG1-1</c:v>
                </c:pt>
                <c:pt idx="5">
                  <c:v>SG1-2</c:v>
                </c:pt>
                <c:pt idx="6">
                  <c:v>SG1-3</c:v>
                </c:pt>
                <c:pt idx="8">
                  <c:v>SG2-1</c:v>
                </c:pt>
                <c:pt idx="9">
                  <c:v>SG2-2</c:v>
                </c:pt>
                <c:pt idx="10">
                  <c:v>SG2-3</c:v>
                </c:pt>
              </c:strCache>
            </c:strRef>
          </c:cat>
          <c:val>
            <c:numRef>
              <c:f>'results of 231208_Hpt_glycans'!$C$43:$M$43</c:f>
              <c:numCache>
                <c:formatCode>0.00</c:formatCode>
                <c:ptCount val="11"/>
                <c:pt idx="0">
                  <c:v>0.29396503152329562</c:v>
                </c:pt>
                <c:pt idx="1">
                  <c:v>0</c:v>
                </c:pt>
                <c:pt idx="2">
                  <c:v>0.38185646479426144</c:v>
                </c:pt>
                <c:pt idx="4">
                  <c:v>0.2637546834943798</c:v>
                </c:pt>
                <c:pt idx="5">
                  <c:v>0.70879795461161665</c:v>
                </c:pt>
                <c:pt idx="6">
                  <c:v>0.53277861161580253</c:v>
                </c:pt>
                <c:pt idx="8">
                  <c:v>0.24858830525878997</c:v>
                </c:pt>
                <c:pt idx="9">
                  <c:v>0.19460960726020968</c:v>
                </c:pt>
                <c:pt idx="10">
                  <c:v>0.77903682719546741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7EDD-4C48-B066-47C98CAC6A40}"/>
            </c:ext>
          </c:extLst>
        </c:ser>
        <c:ser>
          <c:idx val="11"/>
          <c:order val="11"/>
          <c:tx>
            <c:strRef>
              <c:f>'results of 231208_Hpt_glycans'!$B$44</c:f>
              <c:strCache>
                <c:ptCount val="1"/>
                <c:pt idx="0">
                  <c:v>4-FF (LL)</c:v>
                </c:pt>
              </c:strCache>
            </c:strRef>
          </c:tx>
          <c:spPr>
            <a:solidFill>
              <a:srgbClr val="FFCCFF"/>
            </a:solidFill>
            <a:ln>
              <a:noFill/>
            </a:ln>
            <a:effectLst/>
          </c:spPr>
          <c:invertIfNegative val="0"/>
          <c:cat>
            <c:strRef>
              <c:f>'results of 231208_Hpt_glycans'!$C$32:$M$32</c:f>
              <c:strCache>
                <c:ptCount val="11"/>
                <c:pt idx="0">
                  <c:v>HC0-1</c:v>
                </c:pt>
                <c:pt idx="1">
                  <c:v>HC0-2</c:v>
                </c:pt>
                <c:pt idx="2">
                  <c:v>HC0-3</c:v>
                </c:pt>
                <c:pt idx="4">
                  <c:v>SG1-1</c:v>
                </c:pt>
                <c:pt idx="5">
                  <c:v>SG1-2</c:v>
                </c:pt>
                <c:pt idx="6">
                  <c:v>SG1-3</c:v>
                </c:pt>
                <c:pt idx="8">
                  <c:v>SG2-1</c:v>
                </c:pt>
                <c:pt idx="9">
                  <c:v>SG2-2</c:v>
                </c:pt>
                <c:pt idx="10">
                  <c:v>SG2-3</c:v>
                </c:pt>
              </c:strCache>
            </c:strRef>
          </c:cat>
          <c:val>
            <c:numRef>
              <c:f>'results of 231208_Hpt_glycans'!$C$44:$M$44</c:f>
              <c:numCache>
                <c:formatCode>0.00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4">
                  <c:v>0.16761979885624137</c:v>
                </c:pt>
                <c:pt idx="5">
                  <c:v>0.83114998249100291</c:v>
                </c:pt>
                <c:pt idx="6">
                  <c:v>0</c:v>
                </c:pt>
                <c:pt idx="8">
                  <c:v>0.31169149043986744</c:v>
                </c:pt>
                <c:pt idx="9">
                  <c:v>0.44104991394148019</c:v>
                </c:pt>
                <c:pt idx="10">
                  <c:v>0.71833265884257391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7EDD-4C48-B066-47C98CAC6A40}"/>
            </c:ext>
          </c:extLst>
        </c:ser>
        <c:ser>
          <c:idx val="12"/>
          <c:order val="12"/>
          <c:tx>
            <c:strRef>
              <c:f>'results of 231208_Hpt_glycans'!$B$45</c:f>
              <c:strCache>
                <c:ptCount val="1"/>
                <c:pt idx="0">
                  <c:v>4-FF (CL or LL)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cat>
            <c:strRef>
              <c:f>'results of 231208_Hpt_glycans'!$C$32:$M$32</c:f>
              <c:strCache>
                <c:ptCount val="11"/>
                <c:pt idx="0">
                  <c:v>HC0-1</c:v>
                </c:pt>
                <c:pt idx="1">
                  <c:v>HC0-2</c:v>
                </c:pt>
                <c:pt idx="2">
                  <c:v>HC0-3</c:v>
                </c:pt>
                <c:pt idx="4">
                  <c:v>SG1-1</c:v>
                </c:pt>
                <c:pt idx="5">
                  <c:v>SG1-2</c:v>
                </c:pt>
                <c:pt idx="6">
                  <c:v>SG1-3</c:v>
                </c:pt>
                <c:pt idx="8">
                  <c:v>SG2-1</c:v>
                </c:pt>
                <c:pt idx="9">
                  <c:v>SG2-2</c:v>
                </c:pt>
                <c:pt idx="10">
                  <c:v>SG2-3</c:v>
                </c:pt>
              </c:strCache>
            </c:strRef>
          </c:cat>
          <c:val>
            <c:numRef>
              <c:f>'results of 231208_Hpt_glycans'!$C$45:$M$45</c:f>
              <c:numCache>
                <c:formatCode>0.00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4">
                  <c:v>0</c:v>
                </c:pt>
                <c:pt idx="5">
                  <c:v>0.23668788841495056</c:v>
                </c:pt>
                <c:pt idx="6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7EDD-4C48-B066-47C98CAC6A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573315216"/>
        <c:axId val="1437197696"/>
      </c:barChart>
      <c:catAx>
        <c:axId val="15733152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437197696"/>
        <c:crosses val="autoZero"/>
        <c:auto val="1"/>
        <c:lblAlgn val="ctr"/>
        <c:lblOffset val="100"/>
        <c:noMultiLvlLbl val="0"/>
      </c:catAx>
      <c:valAx>
        <c:axId val="1437197696"/>
        <c:scaling>
          <c:orientation val="minMax"/>
          <c:min val="0.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57331521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percentStacked"/>
        <c:varyColors val="0"/>
        <c:ser>
          <c:idx val="0"/>
          <c:order val="0"/>
          <c:tx>
            <c:strRef>
              <c:f>'results of 231208_Hpt_glycans'!$B$89</c:f>
              <c:strCache>
                <c:ptCount val="1"/>
                <c:pt idx="0">
                  <c:v>2-0</c:v>
                </c:pt>
              </c:strCache>
            </c:strRef>
          </c:tx>
          <c:spPr>
            <a:solidFill>
              <a:srgbClr val="3333FF"/>
            </a:solidFill>
            <a:ln>
              <a:noFill/>
            </a:ln>
            <a:effectLst/>
          </c:spPr>
          <c:invertIfNegative val="0"/>
          <c:cat>
            <c:strRef>
              <c:f>'results of 231208_Hpt_glycans'!$C$88:$M$88</c:f>
              <c:strCache>
                <c:ptCount val="11"/>
                <c:pt idx="0">
                  <c:v>HC0-1</c:v>
                </c:pt>
                <c:pt idx="1">
                  <c:v>HC0-2</c:v>
                </c:pt>
                <c:pt idx="2">
                  <c:v>HC0-3</c:v>
                </c:pt>
                <c:pt idx="4">
                  <c:v>SG1-1</c:v>
                </c:pt>
                <c:pt idx="5">
                  <c:v>SG1-2</c:v>
                </c:pt>
                <c:pt idx="6">
                  <c:v>SG1-3</c:v>
                </c:pt>
                <c:pt idx="8">
                  <c:v>SG2-1</c:v>
                </c:pt>
                <c:pt idx="9">
                  <c:v>SG2-2</c:v>
                </c:pt>
                <c:pt idx="10">
                  <c:v>SG2-3</c:v>
                </c:pt>
              </c:strCache>
            </c:strRef>
          </c:cat>
          <c:val>
            <c:numRef>
              <c:f>'results of 231208_Hpt_glycans'!$C$89:$M$89</c:f>
              <c:numCache>
                <c:formatCode>0.00</c:formatCode>
                <c:ptCount val="11"/>
                <c:pt idx="0">
                  <c:v>74.15936022519503</c:v>
                </c:pt>
                <c:pt idx="1">
                  <c:v>71.939422971871352</c:v>
                </c:pt>
                <c:pt idx="2">
                  <c:v>73.159416152171588</c:v>
                </c:pt>
                <c:pt idx="4">
                  <c:v>66.554920134095838</c:v>
                </c:pt>
                <c:pt idx="5">
                  <c:v>53.159846595871251</c:v>
                </c:pt>
                <c:pt idx="6">
                  <c:v>68.023628336449249</c:v>
                </c:pt>
                <c:pt idx="8">
                  <c:v>65.206624687113361</c:v>
                </c:pt>
                <c:pt idx="9">
                  <c:v>72.074010327022378</c:v>
                </c:pt>
                <c:pt idx="10">
                  <c:v>61.71590449210845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2FB-4938-B04C-8CB5B3B60CC1}"/>
            </c:ext>
          </c:extLst>
        </c:ser>
        <c:ser>
          <c:idx val="1"/>
          <c:order val="1"/>
          <c:tx>
            <c:strRef>
              <c:f>'results of 231208_Hpt_glycans'!$B$90</c:f>
              <c:strCache>
                <c:ptCount val="1"/>
                <c:pt idx="0">
                  <c:v>3-0</c:v>
                </c:pt>
              </c:strCache>
            </c:strRef>
          </c:tx>
          <c:spPr>
            <a:solidFill>
              <a:srgbClr val="00B050"/>
            </a:solidFill>
            <a:ln>
              <a:noFill/>
            </a:ln>
            <a:effectLst/>
          </c:spPr>
          <c:invertIfNegative val="0"/>
          <c:cat>
            <c:strRef>
              <c:f>'results of 231208_Hpt_glycans'!$C$88:$M$88</c:f>
              <c:strCache>
                <c:ptCount val="11"/>
                <c:pt idx="0">
                  <c:v>HC0-1</c:v>
                </c:pt>
                <c:pt idx="1">
                  <c:v>HC0-2</c:v>
                </c:pt>
                <c:pt idx="2">
                  <c:v>HC0-3</c:v>
                </c:pt>
                <c:pt idx="4">
                  <c:v>SG1-1</c:v>
                </c:pt>
                <c:pt idx="5">
                  <c:v>SG1-2</c:v>
                </c:pt>
                <c:pt idx="6">
                  <c:v>SG1-3</c:v>
                </c:pt>
                <c:pt idx="8">
                  <c:v>SG2-1</c:v>
                </c:pt>
                <c:pt idx="9">
                  <c:v>SG2-2</c:v>
                </c:pt>
                <c:pt idx="10">
                  <c:v>SG2-3</c:v>
                </c:pt>
              </c:strCache>
            </c:strRef>
          </c:cat>
          <c:val>
            <c:numRef>
              <c:f>'results of 231208_Hpt_glycans'!$C$90:$M$90</c:f>
              <c:numCache>
                <c:formatCode>0.00</c:formatCode>
                <c:ptCount val="11"/>
                <c:pt idx="0">
                  <c:v>11.446820166891966</c:v>
                </c:pt>
                <c:pt idx="1">
                  <c:v>10.757296892990107</c:v>
                </c:pt>
                <c:pt idx="2">
                  <c:v>11.170193783234003</c:v>
                </c:pt>
                <c:pt idx="4">
                  <c:v>10.636462236245317</c:v>
                </c:pt>
                <c:pt idx="5">
                  <c:v>8.1427384071453588</c:v>
                </c:pt>
                <c:pt idx="6">
                  <c:v>8.7333561541634843</c:v>
                </c:pt>
                <c:pt idx="8">
                  <c:v>5.7366531982797691</c:v>
                </c:pt>
                <c:pt idx="9">
                  <c:v>6.8651228289782509</c:v>
                </c:pt>
                <c:pt idx="10">
                  <c:v>6.7280453257790365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E2FB-4938-B04C-8CB5B3B60CC1}"/>
            </c:ext>
          </c:extLst>
        </c:ser>
        <c:ser>
          <c:idx val="2"/>
          <c:order val="2"/>
          <c:tx>
            <c:strRef>
              <c:f>'results of 231208_Hpt_glycans'!$B$91</c:f>
              <c:strCache>
                <c:ptCount val="1"/>
                <c:pt idx="0">
                  <c:v>4-0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cat>
            <c:strRef>
              <c:f>'results of 231208_Hpt_glycans'!$C$88:$M$88</c:f>
              <c:strCache>
                <c:ptCount val="11"/>
                <c:pt idx="0">
                  <c:v>HC0-1</c:v>
                </c:pt>
                <c:pt idx="1">
                  <c:v>HC0-2</c:v>
                </c:pt>
                <c:pt idx="2">
                  <c:v>HC0-3</c:v>
                </c:pt>
                <c:pt idx="4">
                  <c:v>SG1-1</c:v>
                </c:pt>
                <c:pt idx="5">
                  <c:v>SG1-2</c:v>
                </c:pt>
                <c:pt idx="6">
                  <c:v>SG1-3</c:v>
                </c:pt>
                <c:pt idx="8">
                  <c:v>SG2-1</c:v>
                </c:pt>
                <c:pt idx="9">
                  <c:v>SG2-2</c:v>
                </c:pt>
                <c:pt idx="10">
                  <c:v>SG2-3</c:v>
                </c:pt>
              </c:strCache>
            </c:strRef>
          </c:cat>
          <c:val>
            <c:numRef>
              <c:f>'results of 231208_Hpt_glycans'!$C$91:$M$91</c:f>
              <c:numCache>
                <c:formatCode>0.00</c:formatCode>
                <c:ptCount val="11"/>
                <c:pt idx="0">
                  <c:v>3.2068912529814066</c:v>
                </c:pt>
                <c:pt idx="1">
                  <c:v>0.49836539512055739</c:v>
                </c:pt>
                <c:pt idx="2">
                  <c:v>2.1876449805503015</c:v>
                </c:pt>
                <c:pt idx="4">
                  <c:v>2.0582725300729638</c:v>
                </c:pt>
                <c:pt idx="5">
                  <c:v>3.5102374895051489</c:v>
                </c:pt>
                <c:pt idx="6">
                  <c:v>2.7736085876539311</c:v>
                </c:pt>
                <c:pt idx="8">
                  <c:v>1.2391170908284299</c:v>
                </c:pt>
                <c:pt idx="9">
                  <c:v>2.2590361445783134</c:v>
                </c:pt>
                <c:pt idx="10">
                  <c:v>2.6709834075273169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E2FB-4938-B04C-8CB5B3B60CC1}"/>
            </c:ext>
          </c:extLst>
        </c:ser>
        <c:ser>
          <c:idx val="3"/>
          <c:order val="3"/>
          <c:tx>
            <c:strRef>
              <c:f>'results of 231208_Hpt_glycans'!$B$92</c:f>
              <c:strCache>
                <c:ptCount val="1"/>
                <c:pt idx="0">
                  <c:v>2-F (L)</c:v>
                </c:pt>
              </c:strCache>
            </c:strRef>
          </c:tx>
          <c:spPr>
            <a:solidFill>
              <a:srgbClr val="8EB4E3"/>
            </a:solidFill>
            <a:ln>
              <a:noFill/>
            </a:ln>
            <a:effectLst/>
          </c:spPr>
          <c:invertIfNegative val="0"/>
          <c:cat>
            <c:strRef>
              <c:f>'results of 231208_Hpt_glycans'!$C$88:$M$88</c:f>
              <c:strCache>
                <c:ptCount val="11"/>
                <c:pt idx="0">
                  <c:v>HC0-1</c:v>
                </c:pt>
                <c:pt idx="1">
                  <c:v>HC0-2</c:v>
                </c:pt>
                <c:pt idx="2">
                  <c:v>HC0-3</c:v>
                </c:pt>
                <c:pt idx="4">
                  <c:v>SG1-1</c:v>
                </c:pt>
                <c:pt idx="5">
                  <c:v>SG1-2</c:v>
                </c:pt>
                <c:pt idx="6">
                  <c:v>SG1-3</c:v>
                </c:pt>
                <c:pt idx="8">
                  <c:v>SG2-1</c:v>
                </c:pt>
                <c:pt idx="9">
                  <c:v>SG2-2</c:v>
                </c:pt>
                <c:pt idx="10">
                  <c:v>SG2-3</c:v>
                </c:pt>
              </c:strCache>
            </c:strRef>
          </c:cat>
          <c:val>
            <c:numRef>
              <c:f>'results of 231208_Hpt_glycans'!$C$92:$M$92</c:f>
              <c:numCache>
                <c:formatCode>0.00</c:formatCode>
                <c:ptCount val="11"/>
                <c:pt idx="0">
                  <c:v>0.45876360980150682</c:v>
                </c:pt>
                <c:pt idx="1">
                  <c:v>0.5613964316029213</c:v>
                </c:pt>
                <c:pt idx="2">
                  <c:v>0.37828771278683843</c:v>
                </c:pt>
                <c:pt idx="4">
                  <c:v>1.0094162887004536</c:v>
                </c:pt>
                <c:pt idx="5">
                  <c:v>1.7087093548672903</c:v>
                </c:pt>
                <c:pt idx="6">
                  <c:v>1.263922900703057</c:v>
                </c:pt>
                <c:pt idx="8">
                  <c:v>1.864985954760753</c:v>
                </c:pt>
                <c:pt idx="9">
                  <c:v>1.7602879048662181</c:v>
                </c:pt>
                <c:pt idx="10">
                  <c:v>1.9577094293808175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F-E2FB-4938-B04C-8CB5B3B60CC1}"/>
            </c:ext>
          </c:extLst>
        </c:ser>
        <c:ser>
          <c:idx val="4"/>
          <c:order val="4"/>
          <c:tx>
            <c:strRef>
              <c:f>'results of 231208_Hpt_glycans'!$B$93</c:f>
              <c:strCache>
                <c:ptCount val="1"/>
                <c:pt idx="0">
                  <c:v>3-F (L)</c:v>
                </c:pt>
              </c:strCache>
            </c:strRef>
          </c:tx>
          <c:spPr>
            <a:solidFill>
              <a:srgbClr val="66FF66"/>
            </a:solidFill>
            <a:ln>
              <a:noFill/>
            </a:ln>
            <a:effectLst/>
          </c:spPr>
          <c:invertIfNegative val="0"/>
          <c:cat>
            <c:strRef>
              <c:f>'results of 231208_Hpt_glycans'!$C$88:$M$88</c:f>
              <c:strCache>
                <c:ptCount val="11"/>
                <c:pt idx="0">
                  <c:v>HC0-1</c:v>
                </c:pt>
                <c:pt idx="1">
                  <c:v>HC0-2</c:v>
                </c:pt>
                <c:pt idx="2">
                  <c:v>HC0-3</c:v>
                </c:pt>
                <c:pt idx="4">
                  <c:v>SG1-1</c:v>
                </c:pt>
                <c:pt idx="5">
                  <c:v>SG1-2</c:v>
                </c:pt>
                <c:pt idx="6">
                  <c:v>SG1-3</c:v>
                </c:pt>
                <c:pt idx="8">
                  <c:v>SG2-1</c:v>
                </c:pt>
                <c:pt idx="9">
                  <c:v>SG2-2</c:v>
                </c:pt>
                <c:pt idx="10">
                  <c:v>SG2-3</c:v>
                </c:pt>
              </c:strCache>
            </c:strRef>
          </c:cat>
          <c:val>
            <c:numRef>
              <c:f>'results of 231208_Hpt_glycans'!$C$93:$M$93</c:f>
              <c:numCache>
                <c:formatCode>0.00</c:formatCode>
                <c:ptCount val="11"/>
                <c:pt idx="0">
                  <c:v>3.2737014874185193</c:v>
                </c:pt>
                <c:pt idx="1">
                  <c:v>5.3030112027162168</c:v>
                </c:pt>
                <c:pt idx="2">
                  <c:v>2.9477891581314015</c:v>
                </c:pt>
                <c:pt idx="4">
                  <c:v>8.0975152829816608</c:v>
                </c:pt>
                <c:pt idx="5">
                  <c:v>12.61491597790913</c:v>
                </c:pt>
                <c:pt idx="6">
                  <c:v>8.9527872133133215</c:v>
                </c:pt>
                <c:pt idx="8">
                  <c:v>7.9739479456088791</c:v>
                </c:pt>
                <c:pt idx="9">
                  <c:v>7.4225473321858857</c:v>
                </c:pt>
                <c:pt idx="10">
                  <c:v>14.214892755969244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E2FB-4938-B04C-8CB5B3B60CC1}"/>
            </c:ext>
          </c:extLst>
        </c:ser>
        <c:ser>
          <c:idx val="5"/>
          <c:order val="5"/>
          <c:tx>
            <c:strRef>
              <c:f>'results of 231208_Hpt_glycans'!$B$94</c:f>
              <c:strCache>
                <c:ptCount val="1"/>
                <c:pt idx="0">
                  <c:v>4-F (L)</c:v>
                </c:pt>
              </c:strCache>
            </c:strRef>
          </c:tx>
          <c:spPr>
            <a:solidFill>
              <a:srgbClr val="FF7C80"/>
            </a:solidFill>
            <a:ln>
              <a:noFill/>
            </a:ln>
            <a:effectLst/>
          </c:spPr>
          <c:invertIfNegative val="0"/>
          <c:cat>
            <c:strRef>
              <c:f>'results of 231208_Hpt_glycans'!$C$88:$M$88</c:f>
              <c:strCache>
                <c:ptCount val="11"/>
                <c:pt idx="0">
                  <c:v>HC0-1</c:v>
                </c:pt>
                <c:pt idx="1">
                  <c:v>HC0-2</c:v>
                </c:pt>
                <c:pt idx="2">
                  <c:v>HC0-3</c:v>
                </c:pt>
                <c:pt idx="4">
                  <c:v>SG1-1</c:v>
                </c:pt>
                <c:pt idx="5">
                  <c:v>SG1-2</c:v>
                </c:pt>
                <c:pt idx="6">
                  <c:v>SG1-3</c:v>
                </c:pt>
                <c:pt idx="8">
                  <c:v>SG2-1</c:v>
                </c:pt>
                <c:pt idx="9">
                  <c:v>SG2-2</c:v>
                </c:pt>
                <c:pt idx="10">
                  <c:v>SG2-3</c:v>
                </c:pt>
              </c:strCache>
            </c:strRef>
          </c:cat>
          <c:val>
            <c:numRef>
              <c:f>'results of 231208_Hpt_glycans'!$C$94:$M$94</c:f>
              <c:numCache>
                <c:formatCode>0.00</c:formatCode>
                <c:ptCount val="11"/>
                <c:pt idx="0">
                  <c:v>0.45208258635779558</c:v>
                </c:pt>
                <c:pt idx="1">
                  <c:v>0.40423904730689392</c:v>
                </c:pt>
                <c:pt idx="2">
                  <c:v>0.44252524892045253</c:v>
                </c:pt>
                <c:pt idx="4">
                  <c:v>1.1659436008676789</c:v>
                </c:pt>
                <c:pt idx="5">
                  <c:v>2.9448867399935028</c:v>
                </c:pt>
                <c:pt idx="6">
                  <c:v>1.6325670800747822</c:v>
                </c:pt>
                <c:pt idx="8">
                  <c:v>0.90830342306096346</c:v>
                </c:pt>
                <c:pt idx="9">
                  <c:v>1.8385229228602724</c:v>
                </c:pt>
                <c:pt idx="10">
                  <c:v>2.412990692027519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E2FB-4938-B04C-8CB5B3B60CC1}"/>
            </c:ext>
          </c:extLst>
        </c:ser>
        <c:ser>
          <c:idx val="6"/>
          <c:order val="6"/>
          <c:tx>
            <c:strRef>
              <c:f>'results of 231208_Hpt_glycans'!$B$95</c:f>
              <c:strCache>
                <c:ptCount val="1"/>
                <c:pt idx="0">
                  <c:v>3-FF (LL)</c:v>
                </c:pt>
              </c:strCache>
            </c:strRef>
          </c:tx>
          <c:spPr>
            <a:solidFill>
              <a:srgbClr val="9BBB59"/>
            </a:solidFill>
            <a:ln>
              <a:noFill/>
            </a:ln>
            <a:effectLst/>
          </c:spPr>
          <c:invertIfNegative val="0"/>
          <c:cat>
            <c:strRef>
              <c:f>'results of 231208_Hpt_glycans'!$C$88:$M$88</c:f>
              <c:strCache>
                <c:ptCount val="11"/>
                <c:pt idx="0">
                  <c:v>HC0-1</c:v>
                </c:pt>
                <c:pt idx="1">
                  <c:v>HC0-2</c:v>
                </c:pt>
                <c:pt idx="2">
                  <c:v>HC0-3</c:v>
                </c:pt>
                <c:pt idx="4">
                  <c:v>SG1-1</c:v>
                </c:pt>
                <c:pt idx="5">
                  <c:v>SG1-2</c:v>
                </c:pt>
                <c:pt idx="6">
                  <c:v>SG1-3</c:v>
                </c:pt>
                <c:pt idx="8">
                  <c:v>SG2-1</c:v>
                </c:pt>
                <c:pt idx="9">
                  <c:v>SG2-2</c:v>
                </c:pt>
                <c:pt idx="10">
                  <c:v>SG2-3</c:v>
                </c:pt>
              </c:strCache>
            </c:strRef>
          </c:cat>
          <c:val>
            <c:numRef>
              <c:f>'results of 231208_Hpt_glycans'!$C$95:$M$95</c:f>
              <c:numCache>
                <c:formatCode>0.00</c:formatCode>
                <c:ptCount val="11"/>
                <c:pt idx="0">
                  <c:v>0.10533746962918093</c:v>
                </c:pt>
                <c:pt idx="1">
                  <c:v>0.14118952172049518</c:v>
                </c:pt>
                <c:pt idx="2">
                  <c:v>0</c:v>
                </c:pt>
                <c:pt idx="4">
                  <c:v>0.29210214947742064</c:v>
                </c:pt>
                <c:pt idx="5">
                  <c:v>0.71301699005573349</c:v>
                </c:pt>
                <c:pt idx="6">
                  <c:v>0.78029684633681795</c:v>
                </c:pt>
                <c:pt idx="8">
                  <c:v>0.62338298087973487</c:v>
                </c:pt>
                <c:pt idx="9">
                  <c:v>0.31782976060084495</c:v>
                </c:pt>
                <c:pt idx="10">
                  <c:v>0.87009307972480776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E2FB-4938-B04C-8CB5B3B60CC1}"/>
            </c:ext>
          </c:extLst>
        </c:ser>
        <c:ser>
          <c:idx val="7"/>
          <c:order val="7"/>
          <c:tx>
            <c:strRef>
              <c:f>'results of 231208_Hpt_glycans'!$B$96</c:f>
              <c:strCache>
                <c:ptCount val="1"/>
                <c:pt idx="0">
                  <c:v>4-FF (LL)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cat>
            <c:strRef>
              <c:f>'results of 231208_Hpt_glycans'!$C$88:$M$88</c:f>
              <c:strCache>
                <c:ptCount val="11"/>
                <c:pt idx="0">
                  <c:v>HC0-1</c:v>
                </c:pt>
                <c:pt idx="1">
                  <c:v>HC0-2</c:v>
                </c:pt>
                <c:pt idx="2">
                  <c:v>HC0-3</c:v>
                </c:pt>
                <c:pt idx="4">
                  <c:v>SG1-1</c:v>
                </c:pt>
                <c:pt idx="5">
                  <c:v>SG1-2</c:v>
                </c:pt>
                <c:pt idx="6">
                  <c:v>SG1-3</c:v>
                </c:pt>
                <c:pt idx="8">
                  <c:v>SG2-1</c:v>
                </c:pt>
                <c:pt idx="9">
                  <c:v>SG2-2</c:v>
                </c:pt>
                <c:pt idx="10">
                  <c:v>SG2-3</c:v>
                </c:pt>
              </c:strCache>
            </c:strRef>
          </c:cat>
          <c:val>
            <c:numRef>
              <c:f>'results of 231208_Hpt_glycans'!$C$96:$M$96</c:f>
              <c:numCache>
                <c:formatCode>0.00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4">
                  <c:v>0.16761979885624137</c:v>
                </c:pt>
                <c:pt idx="5">
                  <c:v>0.83114998249100291</c:v>
                </c:pt>
                <c:pt idx="6">
                  <c:v>0</c:v>
                </c:pt>
                <c:pt idx="8">
                  <c:v>0.31169149043986744</c:v>
                </c:pt>
                <c:pt idx="9">
                  <c:v>0.44104991394148019</c:v>
                </c:pt>
                <c:pt idx="10">
                  <c:v>0.71833265884257391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3-E2FB-4938-B04C-8CB5B3B60CC1}"/>
            </c:ext>
          </c:extLst>
        </c:ser>
        <c:ser>
          <c:idx val="8"/>
          <c:order val="8"/>
          <c:tx>
            <c:strRef>
              <c:f>'results of 231208_Hpt_glycans'!$B$97</c:f>
              <c:strCache>
                <c:ptCount val="1"/>
                <c:pt idx="0">
                  <c:v>2-F (C)</c:v>
                </c:pt>
              </c:strCache>
            </c:strRef>
          </c:tx>
          <c:spPr>
            <a:solidFill>
              <a:srgbClr val="558ED5"/>
            </a:solidFill>
            <a:ln>
              <a:noFill/>
            </a:ln>
            <a:effectLst/>
          </c:spPr>
          <c:invertIfNegative val="0"/>
          <c:cat>
            <c:strRef>
              <c:f>'results of 231208_Hpt_glycans'!$C$88:$M$88</c:f>
              <c:strCache>
                <c:ptCount val="11"/>
                <c:pt idx="0">
                  <c:v>HC0-1</c:v>
                </c:pt>
                <c:pt idx="1">
                  <c:v>HC0-2</c:v>
                </c:pt>
                <c:pt idx="2">
                  <c:v>HC0-3</c:v>
                </c:pt>
                <c:pt idx="4">
                  <c:v>SG1-1</c:v>
                </c:pt>
                <c:pt idx="5">
                  <c:v>SG1-2</c:v>
                </c:pt>
                <c:pt idx="6">
                  <c:v>SG1-3</c:v>
                </c:pt>
                <c:pt idx="8">
                  <c:v>SG2-1</c:v>
                </c:pt>
                <c:pt idx="9">
                  <c:v>SG2-2</c:v>
                </c:pt>
                <c:pt idx="10">
                  <c:v>SG2-3</c:v>
                </c:pt>
              </c:strCache>
            </c:strRef>
          </c:cat>
          <c:val>
            <c:numRef>
              <c:f>'results of 231208_Hpt_glycans'!$C$97:$M$97</c:f>
              <c:numCache>
                <c:formatCode>0.00</c:formatCode>
                <c:ptCount val="11"/>
                <c:pt idx="0">
                  <c:v>4.3426652384123212</c:v>
                </c:pt>
                <c:pt idx="1">
                  <c:v>6.5048029649799552</c:v>
                </c:pt>
                <c:pt idx="2">
                  <c:v>6.5308161735840979</c:v>
                </c:pt>
                <c:pt idx="4">
                  <c:v>6.3843423387891933</c:v>
                </c:pt>
                <c:pt idx="5">
                  <c:v>8.0161673438218557</c:v>
                </c:pt>
                <c:pt idx="6">
                  <c:v>4.9591419367862999</c:v>
                </c:pt>
                <c:pt idx="8">
                  <c:v>12.869225341474284</c:v>
                </c:pt>
                <c:pt idx="9">
                  <c:v>4.6549835706462215</c:v>
                </c:pt>
                <c:pt idx="10">
                  <c:v>4.0267098340752732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4-E2FB-4938-B04C-8CB5B3B60CC1}"/>
            </c:ext>
          </c:extLst>
        </c:ser>
        <c:ser>
          <c:idx val="9"/>
          <c:order val="9"/>
          <c:tx>
            <c:strRef>
              <c:f>'results of 231208_Hpt_glycans'!$B$98</c:f>
              <c:strCache>
                <c:ptCount val="1"/>
                <c:pt idx="0">
                  <c:v>3-F (C)</c:v>
                </c:pt>
              </c:strCache>
            </c:strRef>
          </c:tx>
          <c:spPr>
            <a:solidFill>
              <a:srgbClr val="33CC33"/>
            </a:solidFill>
            <a:ln>
              <a:noFill/>
            </a:ln>
            <a:effectLst/>
          </c:spPr>
          <c:invertIfNegative val="0"/>
          <c:cat>
            <c:strRef>
              <c:f>'results of 231208_Hpt_glycans'!$C$88:$M$88</c:f>
              <c:strCache>
                <c:ptCount val="11"/>
                <c:pt idx="0">
                  <c:v>HC0-1</c:v>
                </c:pt>
                <c:pt idx="1">
                  <c:v>HC0-2</c:v>
                </c:pt>
                <c:pt idx="2">
                  <c:v>HC0-3</c:v>
                </c:pt>
                <c:pt idx="4">
                  <c:v>SG1-1</c:v>
                </c:pt>
                <c:pt idx="5">
                  <c:v>SG1-2</c:v>
                </c:pt>
                <c:pt idx="6">
                  <c:v>SG1-3</c:v>
                </c:pt>
                <c:pt idx="8">
                  <c:v>SG2-1</c:v>
                </c:pt>
                <c:pt idx="9">
                  <c:v>SG2-2</c:v>
                </c:pt>
                <c:pt idx="10">
                  <c:v>SG2-3</c:v>
                </c:pt>
              </c:strCache>
            </c:strRef>
          </c:cat>
          <c:val>
            <c:numRef>
              <c:f>'results of 231208_Hpt_glycans'!$C$98:$M$98</c:f>
              <c:numCache>
                <c:formatCode>0.00</c:formatCode>
                <c:ptCount val="11"/>
                <c:pt idx="0">
                  <c:v>2.1267924629147523</c:v>
                </c:pt>
                <c:pt idx="1">
                  <c:v>3.3868676936523547</c:v>
                </c:pt>
                <c:pt idx="2">
                  <c:v>2.3589450769066058</c:v>
                </c:pt>
                <c:pt idx="4">
                  <c:v>2.6252218497337805</c:v>
                </c:pt>
                <c:pt idx="5">
                  <c:v>5.3581750140282924</c:v>
                </c:pt>
                <c:pt idx="6">
                  <c:v>1.6062353529768019</c:v>
                </c:pt>
                <c:pt idx="8">
                  <c:v>2.065195151380717</c:v>
                </c:pt>
                <c:pt idx="9">
                  <c:v>1.7113910186199344</c:v>
                </c:pt>
                <c:pt idx="10">
                  <c:v>2.7418049372723594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5-E2FB-4938-B04C-8CB5B3B60CC1}"/>
            </c:ext>
          </c:extLst>
        </c:ser>
        <c:ser>
          <c:idx val="10"/>
          <c:order val="10"/>
          <c:tx>
            <c:strRef>
              <c:f>'results of 231208_Hpt_glycans'!$B$99</c:f>
              <c:strCache>
                <c:ptCount val="1"/>
                <c:pt idx="0">
                  <c:v>4-F (C)</c:v>
                </c:pt>
              </c:strCache>
            </c:strRef>
          </c:tx>
          <c:spPr>
            <a:solidFill>
              <a:srgbClr val="FF66FF"/>
            </a:solidFill>
            <a:ln>
              <a:noFill/>
            </a:ln>
            <a:effectLst/>
          </c:spPr>
          <c:invertIfNegative val="0"/>
          <c:cat>
            <c:strRef>
              <c:f>'results of 231208_Hpt_glycans'!$C$88:$M$88</c:f>
              <c:strCache>
                <c:ptCount val="11"/>
                <c:pt idx="0">
                  <c:v>HC0-1</c:v>
                </c:pt>
                <c:pt idx="1">
                  <c:v>HC0-2</c:v>
                </c:pt>
                <c:pt idx="2">
                  <c:v>HC0-3</c:v>
                </c:pt>
                <c:pt idx="4">
                  <c:v>SG1-1</c:v>
                </c:pt>
                <c:pt idx="5">
                  <c:v>SG1-2</c:v>
                </c:pt>
                <c:pt idx="6">
                  <c:v>SG1-3</c:v>
                </c:pt>
                <c:pt idx="8">
                  <c:v>SG2-1</c:v>
                </c:pt>
                <c:pt idx="9">
                  <c:v>SG2-2</c:v>
                </c:pt>
                <c:pt idx="10">
                  <c:v>SG2-3</c:v>
                </c:pt>
              </c:strCache>
            </c:strRef>
          </c:cat>
          <c:val>
            <c:numRef>
              <c:f>'results of 231208_Hpt_glycans'!$C$99:$M$99</c:f>
              <c:numCache>
                <c:formatCode>0.00</c:formatCode>
                <c:ptCount val="11"/>
                <c:pt idx="0">
                  <c:v>0.29396503152329562</c:v>
                </c:pt>
                <c:pt idx="1">
                  <c:v>0</c:v>
                </c:pt>
                <c:pt idx="2">
                  <c:v>0.38185646479426144</c:v>
                </c:pt>
                <c:pt idx="4">
                  <c:v>0.2637546834943798</c:v>
                </c:pt>
                <c:pt idx="5">
                  <c:v>0.70879795461161665</c:v>
                </c:pt>
                <c:pt idx="6">
                  <c:v>0.53277861161580253</c:v>
                </c:pt>
                <c:pt idx="8">
                  <c:v>0.24858830525878997</c:v>
                </c:pt>
                <c:pt idx="9">
                  <c:v>0.19460960726020968</c:v>
                </c:pt>
                <c:pt idx="10">
                  <c:v>0.77903682719546741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E2FB-4938-B04C-8CB5B3B60CC1}"/>
            </c:ext>
          </c:extLst>
        </c:ser>
        <c:ser>
          <c:idx val="11"/>
          <c:order val="11"/>
          <c:tx>
            <c:strRef>
              <c:f>'results of 231208_Hpt_glycans'!$B$100</c:f>
              <c:strCache>
                <c:ptCount val="1"/>
                <c:pt idx="0">
                  <c:v>3-FF (CL or LL)</c:v>
                </c:pt>
              </c:strCache>
            </c:strRef>
          </c:tx>
          <c:spPr>
            <a:solidFill>
              <a:srgbClr val="D7E4BD"/>
            </a:solidFill>
            <a:ln>
              <a:noFill/>
            </a:ln>
            <a:effectLst/>
          </c:spPr>
          <c:invertIfNegative val="0"/>
          <c:cat>
            <c:strRef>
              <c:f>'results of 231208_Hpt_glycans'!$C$88:$M$88</c:f>
              <c:strCache>
                <c:ptCount val="11"/>
                <c:pt idx="0">
                  <c:v>HC0-1</c:v>
                </c:pt>
                <c:pt idx="1">
                  <c:v>HC0-2</c:v>
                </c:pt>
                <c:pt idx="2">
                  <c:v>HC0-3</c:v>
                </c:pt>
                <c:pt idx="4">
                  <c:v>SG1-1</c:v>
                </c:pt>
                <c:pt idx="5">
                  <c:v>SG1-2</c:v>
                </c:pt>
                <c:pt idx="6">
                  <c:v>SG1-3</c:v>
                </c:pt>
                <c:pt idx="8">
                  <c:v>SG2-1</c:v>
                </c:pt>
                <c:pt idx="9">
                  <c:v>SG2-2</c:v>
                </c:pt>
                <c:pt idx="10">
                  <c:v>SG2-3</c:v>
                </c:pt>
              </c:strCache>
            </c:strRef>
          </c:cat>
          <c:val>
            <c:numRef>
              <c:f>'results of 231208_Hpt_glycans'!$C$100:$M$100</c:f>
              <c:numCache>
                <c:formatCode>0.00</c:formatCode>
                <c:ptCount val="11"/>
                <c:pt idx="0">
                  <c:v>0.13362046887422527</c:v>
                </c:pt>
                <c:pt idx="1">
                  <c:v>0.50340787803914655</c:v>
                </c:pt>
                <c:pt idx="2">
                  <c:v>0.44252524892045253</c:v>
                </c:pt>
                <c:pt idx="4">
                  <c:v>0.74442910668507201</c:v>
                </c:pt>
                <c:pt idx="5">
                  <c:v>2.0546702612848651</c:v>
                </c:pt>
                <c:pt idx="6">
                  <c:v>0.74167697992644677</c:v>
                </c:pt>
                <c:pt idx="8">
                  <c:v>0.95228443091444159</c:v>
                </c:pt>
                <c:pt idx="9">
                  <c:v>0.46060866843999376</c:v>
                </c:pt>
                <c:pt idx="10">
                  <c:v>1.1634965600971265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7-E2FB-4938-B04C-8CB5B3B60CC1}"/>
            </c:ext>
          </c:extLst>
        </c:ser>
        <c:ser>
          <c:idx val="12"/>
          <c:order val="12"/>
          <c:tx>
            <c:strRef>
              <c:f>'results of 231208_Hpt_glycans'!$B$101</c:f>
              <c:strCache>
                <c:ptCount val="1"/>
                <c:pt idx="0">
                  <c:v>4-FF (CL or LL)</c:v>
                </c:pt>
              </c:strCache>
            </c:strRef>
          </c:tx>
          <c:spPr>
            <a:solidFill>
              <a:srgbClr val="FFCCFF"/>
            </a:solidFill>
            <a:ln>
              <a:noFill/>
            </a:ln>
            <a:effectLst/>
          </c:spPr>
          <c:invertIfNegative val="0"/>
          <c:cat>
            <c:strRef>
              <c:f>'results of 231208_Hpt_glycans'!$C$88:$M$88</c:f>
              <c:strCache>
                <c:ptCount val="11"/>
                <c:pt idx="0">
                  <c:v>HC0-1</c:v>
                </c:pt>
                <c:pt idx="1">
                  <c:v>HC0-2</c:v>
                </c:pt>
                <c:pt idx="2">
                  <c:v>HC0-3</c:v>
                </c:pt>
                <c:pt idx="4">
                  <c:v>SG1-1</c:v>
                </c:pt>
                <c:pt idx="5">
                  <c:v>SG1-2</c:v>
                </c:pt>
                <c:pt idx="6">
                  <c:v>SG1-3</c:v>
                </c:pt>
                <c:pt idx="8">
                  <c:v>SG2-1</c:v>
                </c:pt>
                <c:pt idx="9">
                  <c:v>SG2-2</c:v>
                </c:pt>
                <c:pt idx="10">
                  <c:v>SG2-3</c:v>
                </c:pt>
              </c:strCache>
            </c:strRef>
          </c:cat>
          <c:val>
            <c:numRef>
              <c:f>'results of 231208_Hpt_glycans'!$C$101:$M$101</c:f>
              <c:numCache>
                <c:formatCode>0.00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4">
                  <c:v>0</c:v>
                </c:pt>
                <c:pt idx="5">
                  <c:v>0.23668788841495056</c:v>
                </c:pt>
                <c:pt idx="6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8-E2FB-4938-B04C-8CB5B3B60CC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573315216"/>
        <c:axId val="1437197696"/>
      </c:barChart>
      <c:catAx>
        <c:axId val="15733152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437197696"/>
        <c:crosses val="autoZero"/>
        <c:auto val="1"/>
        <c:lblAlgn val="ctr"/>
        <c:lblOffset val="100"/>
        <c:noMultiLvlLbl val="0"/>
      </c:catAx>
      <c:valAx>
        <c:axId val="14371976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57331521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percentStacked"/>
        <c:varyColors val="0"/>
        <c:ser>
          <c:idx val="0"/>
          <c:order val="0"/>
          <c:tx>
            <c:strRef>
              <c:f>'results of 231208_Hpt_glycans'!$B$89</c:f>
              <c:strCache>
                <c:ptCount val="1"/>
                <c:pt idx="0">
                  <c:v>2-0</c:v>
                </c:pt>
              </c:strCache>
            </c:strRef>
          </c:tx>
          <c:spPr>
            <a:solidFill>
              <a:srgbClr val="3333FF"/>
            </a:solidFill>
            <a:ln>
              <a:noFill/>
            </a:ln>
            <a:effectLst/>
          </c:spPr>
          <c:invertIfNegative val="0"/>
          <c:cat>
            <c:strRef>
              <c:f>'results of 231208_Hpt_glycans'!$C$88:$M$88</c:f>
              <c:strCache>
                <c:ptCount val="11"/>
                <c:pt idx="0">
                  <c:v>HC0-1</c:v>
                </c:pt>
                <c:pt idx="1">
                  <c:v>HC0-2</c:v>
                </c:pt>
                <c:pt idx="2">
                  <c:v>HC0-3</c:v>
                </c:pt>
                <c:pt idx="4">
                  <c:v>SG1-1</c:v>
                </c:pt>
                <c:pt idx="5">
                  <c:v>SG1-2</c:v>
                </c:pt>
                <c:pt idx="6">
                  <c:v>SG1-3</c:v>
                </c:pt>
                <c:pt idx="8">
                  <c:v>SG2-1</c:v>
                </c:pt>
                <c:pt idx="9">
                  <c:v>SG2-2</c:v>
                </c:pt>
                <c:pt idx="10">
                  <c:v>SG2-3</c:v>
                </c:pt>
              </c:strCache>
            </c:strRef>
          </c:cat>
          <c:val>
            <c:numRef>
              <c:f>'results of 231208_Hpt_glycans'!$C$89:$M$89</c:f>
              <c:numCache>
                <c:formatCode>0.00</c:formatCode>
                <c:ptCount val="11"/>
                <c:pt idx="0">
                  <c:v>74.15936022519503</c:v>
                </c:pt>
                <c:pt idx="1">
                  <c:v>71.939422971871352</c:v>
                </c:pt>
                <c:pt idx="2">
                  <c:v>73.159416152171588</c:v>
                </c:pt>
                <c:pt idx="4">
                  <c:v>66.554920134095838</c:v>
                </c:pt>
                <c:pt idx="5">
                  <c:v>53.159846595871251</c:v>
                </c:pt>
                <c:pt idx="6">
                  <c:v>68.023628336449249</c:v>
                </c:pt>
                <c:pt idx="8">
                  <c:v>65.206624687113361</c:v>
                </c:pt>
                <c:pt idx="9">
                  <c:v>72.074010327022378</c:v>
                </c:pt>
                <c:pt idx="10">
                  <c:v>61.71590449210845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3F9-4172-8542-A7E7CBF9D35B}"/>
            </c:ext>
          </c:extLst>
        </c:ser>
        <c:ser>
          <c:idx val="1"/>
          <c:order val="1"/>
          <c:tx>
            <c:strRef>
              <c:f>'results of 231208_Hpt_glycans'!$B$90</c:f>
              <c:strCache>
                <c:ptCount val="1"/>
                <c:pt idx="0">
                  <c:v>3-0</c:v>
                </c:pt>
              </c:strCache>
            </c:strRef>
          </c:tx>
          <c:spPr>
            <a:solidFill>
              <a:srgbClr val="00B050"/>
            </a:solidFill>
            <a:ln>
              <a:noFill/>
            </a:ln>
            <a:effectLst/>
          </c:spPr>
          <c:invertIfNegative val="0"/>
          <c:cat>
            <c:strRef>
              <c:f>'results of 231208_Hpt_glycans'!$C$88:$M$88</c:f>
              <c:strCache>
                <c:ptCount val="11"/>
                <c:pt idx="0">
                  <c:v>HC0-1</c:v>
                </c:pt>
                <c:pt idx="1">
                  <c:v>HC0-2</c:v>
                </c:pt>
                <c:pt idx="2">
                  <c:v>HC0-3</c:v>
                </c:pt>
                <c:pt idx="4">
                  <c:v>SG1-1</c:v>
                </c:pt>
                <c:pt idx="5">
                  <c:v>SG1-2</c:v>
                </c:pt>
                <c:pt idx="6">
                  <c:v>SG1-3</c:v>
                </c:pt>
                <c:pt idx="8">
                  <c:v>SG2-1</c:v>
                </c:pt>
                <c:pt idx="9">
                  <c:v>SG2-2</c:v>
                </c:pt>
                <c:pt idx="10">
                  <c:v>SG2-3</c:v>
                </c:pt>
              </c:strCache>
            </c:strRef>
          </c:cat>
          <c:val>
            <c:numRef>
              <c:f>'results of 231208_Hpt_glycans'!$C$90:$M$90</c:f>
              <c:numCache>
                <c:formatCode>0.00</c:formatCode>
                <c:ptCount val="11"/>
                <c:pt idx="0">
                  <c:v>11.446820166891966</c:v>
                </c:pt>
                <c:pt idx="1">
                  <c:v>10.757296892990107</c:v>
                </c:pt>
                <c:pt idx="2">
                  <c:v>11.170193783234003</c:v>
                </c:pt>
                <c:pt idx="4">
                  <c:v>10.636462236245317</c:v>
                </c:pt>
                <c:pt idx="5">
                  <c:v>8.1427384071453588</c:v>
                </c:pt>
                <c:pt idx="6">
                  <c:v>8.7333561541634843</c:v>
                </c:pt>
                <c:pt idx="8">
                  <c:v>5.7366531982797691</c:v>
                </c:pt>
                <c:pt idx="9">
                  <c:v>6.8651228289782509</c:v>
                </c:pt>
                <c:pt idx="10">
                  <c:v>6.7280453257790365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3F9-4172-8542-A7E7CBF9D35B}"/>
            </c:ext>
          </c:extLst>
        </c:ser>
        <c:ser>
          <c:idx val="2"/>
          <c:order val="2"/>
          <c:tx>
            <c:strRef>
              <c:f>'results of 231208_Hpt_glycans'!$B$91</c:f>
              <c:strCache>
                <c:ptCount val="1"/>
                <c:pt idx="0">
                  <c:v>4-0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cat>
            <c:strRef>
              <c:f>'results of 231208_Hpt_glycans'!$C$88:$M$88</c:f>
              <c:strCache>
                <c:ptCount val="11"/>
                <c:pt idx="0">
                  <c:v>HC0-1</c:v>
                </c:pt>
                <c:pt idx="1">
                  <c:v>HC0-2</c:v>
                </c:pt>
                <c:pt idx="2">
                  <c:v>HC0-3</c:v>
                </c:pt>
                <c:pt idx="4">
                  <c:v>SG1-1</c:v>
                </c:pt>
                <c:pt idx="5">
                  <c:v>SG1-2</c:v>
                </c:pt>
                <c:pt idx="6">
                  <c:v>SG1-3</c:v>
                </c:pt>
                <c:pt idx="8">
                  <c:v>SG2-1</c:v>
                </c:pt>
                <c:pt idx="9">
                  <c:v>SG2-2</c:v>
                </c:pt>
                <c:pt idx="10">
                  <c:v>SG2-3</c:v>
                </c:pt>
              </c:strCache>
            </c:strRef>
          </c:cat>
          <c:val>
            <c:numRef>
              <c:f>'results of 231208_Hpt_glycans'!$C$91:$M$91</c:f>
              <c:numCache>
                <c:formatCode>0.00</c:formatCode>
                <c:ptCount val="11"/>
                <c:pt idx="0">
                  <c:v>3.2068912529814066</c:v>
                </c:pt>
                <c:pt idx="1">
                  <c:v>0.49836539512055739</c:v>
                </c:pt>
                <c:pt idx="2">
                  <c:v>2.1876449805503015</c:v>
                </c:pt>
                <c:pt idx="4">
                  <c:v>2.0582725300729638</c:v>
                </c:pt>
                <c:pt idx="5">
                  <c:v>3.5102374895051489</c:v>
                </c:pt>
                <c:pt idx="6">
                  <c:v>2.7736085876539311</c:v>
                </c:pt>
                <c:pt idx="8">
                  <c:v>1.2391170908284299</c:v>
                </c:pt>
                <c:pt idx="9">
                  <c:v>2.2590361445783134</c:v>
                </c:pt>
                <c:pt idx="10">
                  <c:v>2.6709834075273169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3F9-4172-8542-A7E7CBF9D35B}"/>
            </c:ext>
          </c:extLst>
        </c:ser>
        <c:ser>
          <c:idx val="3"/>
          <c:order val="3"/>
          <c:tx>
            <c:strRef>
              <c:f>'results of 231208_Hpt_glycans'!$B$92</c:f>
              <c:strCache>
                <c:ptCount val="1"/>
                <c:pt idx="0">
                  <c:v>2-F (L)</c:v>
                </c:pt>
              </c:strCache>
            </c:strRef>
          </c:tx>
          <c:spPr>
            <a:solidFill>
              <a:srgbClr val="8EB4E3"/>
            </a:solidFill>
            <a:ln>
              <a:noFill/>
            </a:ln>
            <a:effectLst/>
          </c:spPr>
          <c:invertIfNegative val="0"/>
          <c:cat>
            <c:strRef>
              <c:f>'results of 231208_Hpt_glycans'!$C$88:$M$88</c:f>
              <c:strCache>
                <c:ptCount val="11"/>
                <c:pt idx="0">
                  <c:v>HC0-1</c:v>
                </c:pt>
                <c:pt idx="1">
                  <c:v>HC0-2</c:v>
                </c:pt>
                <c:pt idx="2">
                  <c:v>HC0-3</c:v>
                </c:pt>
                <c:pt idx="4">
                  <c:v>SG1-1</c:v>
                </c:pt>
                <c:pt idx="5">
                  <c:v>SG1-2</c:v>
                </c:pt>
                <c:pt idx="6">
                  <c:v>SG1-3</c:v>
                </c:pt>
                <c:pt idx="8">
                  <c:v>SG2-1</c:v>
                </c:pt>
                <c:pt idx="9">
                  <c:v>SG2-2</c:v>
                </c:pt>
                <c:pt idx="10">
                  <c:v>SG2-3</c:v>
                </c:pt>
              </c:strCache>
            </c:strRef>
          </c:cat>
          <c:val>
            <c:numRef>
              <c:f>'results of 231208_Hpt_glycans'!$C$92:$M$92</c:f>
              <c:numCache>
                <c:formatCode>0.00</c:formatCode>
                <c:ptCount val="11"/>
                <c:pt idx="0">
                  <c:v>0.45876360980150682</c:v>
                </c:pt>
                <c:pt idx="1">
                  <c:v>0.5613964316029213</c:v>
                </c:pt>
                <c:pt idx="2">
                  <c:v>0.37828771278683843</c:v>
                </c:pt>
                <c:pt idx="4">
                  <c:v>1.0094162887004536</c:v>
                </c:pt>
                <c:pt idx="5">
                  <c:v>1.7087093548672903</c:v>
                </c:pt>
                <c:pt idx="6">
                  <c:v>1.263922900703057</c:v>
                </c:pt>
                <c:pt idx="8">
                  <c:v>1.864985954760753</c:v>
                </c:pt>
                <c:pt idx="9">
                  <c:v>1.7602879048662181</c:v>
                </c:pt>
                <c:pt idx="10">
                  <c:v>1.9577094293808175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B3F9-4172-8542-A7E7CBF9D35B}"/>
            </c:ext>
          </c:extLst>
        </c:ser>
        <c:ser>
          <c:idx val="4"/>
          <c:order val="4"/>
          <c:tx>
            <c:strRef>
              <c:f>'results of 231208_Hpt_glycans'!$B$93</c:f>
              <c:strCache>
                <c:ptCount val="1"/>
                <c:pt idx="0">
                  <c:v>3-F (L)</c:v>
                </c:pt>
              </c:strCache>
            </c:strRef>
          </c:tx>
          <c:spPr>
            <a:solidFill>
              <a:srgbClr val="66FF66"/>
            </a:solidFill>
            <a:ln>
              <a:noFill/>
            </a:ln>
            <a:effectLst/>
          </c:spPr>
          <c:invertIfNegative val="0"/>
          <c:cat>
            <c:strRef>
              <c:f>'results of 231208_Hpt_glycans'!$C$88:$M$88</c:f>
              <c:strCache>
                <c:ptCount val="11"/>
                <c:pt idx="0">
                  <c:v>HC0-1</c:v>
                </c:pt>
                <c:pt idx="1">
                  <c:v>HC0-2</c:v>
                </c:pt>
                <c:pt idx="2">
                  <c:v>HC0-3</c:v>
                </c:pt>
                <c:pt idx="4">
                  <c:v>SG1-1</c:v>
                </c:pt>
                <c:pt idx="5">
                  <c:v>SG1-2</c:v>
                </c:pt>
                <c:pt idx="6">
                  <c:v>SG1-3</c:v>
                </c:pt>
                <c:pt idx="8">
                  <c:v>SG2-1</c:v>
                </c:pt>
                <c:pt idx="9">
                  <c:v>SG2-2</c:v>
                </c:pt>
                <c:pt idx="10">
                  <c:v>SG2-3</c:v>
                </c:pt>
              </c:strCache>
            </c:strRef>
          </c:cat>
          <c:val>
            <c:numRef>
              <c:f>'results of 231208_Hpt_glycans'!$C$93:$M$93</c:f>
              <c:numCache>
                <c:formatCode>0.00</c:formatCode>
                <c:ptCount val="11"/>
                <c:pt idx="0">
                  <c:v>3.2737014874185193</c:v>
                </c:pt>
                <c:pt idx="1">
                  <c:v>5.3030112027162168</c:v>
                </c:pt>
                <c:pt idx="2">
                  <c:v>2.9477891581314015</c:v>
                </c:pt>
                <c:pt idx="4">
                  <c:v>8.0975152829816608</c:v>
                </c:pt>
                <c:pt idx="5">
                  <c:v>12.61491597790913</c:v>
                </c:pt>
                <c:pt idx="6">
                  <c:v>8.9527872133133215</c:v>
                </c:pt>
                <c:pt idx="8">
                  <c:v>7.9739479456088791</c:v>
                </c:pt>
                <c:pt idx="9">
                  <c:v>7.4225473321858857</c:v>
                </c:pt>
                <c:pt idx="10">
                  <c:v>14.214892755969244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B3F9-4172-8542-A7E7CBF9D35B}"/>
            </c:ext>
          </c:extLst>
        </c:ser>
        <c:ser>
          <c:idx val="5"/>
          <c:order val="5"/>
          <c:tx>
            <c:strRef>
              <c:f>'results of 231208_Hpt_glycans'!$B$94</c:f>
              <c:strCache>
                <c:ptCount val="1"/>
                <c:pt idx="0">
                  <c:v>4-F (L)</c:v>
                </c:pt>
              </c:strCache>
            </c:strRef>
          </c:tx>
          <c:spPr>
            <a:solidFill>
              <a:srgbClr val="FF7C80"/>
            </a:solidFill>
            <a:ln>
              <a:noFill/>
            </a:ln>
            <a:effectLst/>
          </c:spPr>
          <c:invertIfNegative val="0"/>
          <c:cat>
            <c:strRef>
              <c:f>'results of 231208_Hpt_glycans'!$C$88:$M$88</c:f>
              <c:strCache>
                <c:ptCount val="11"/>
                <c:pt idx="0">
                  <c:v>HC0-1</c:v>
                </c:pt>
                <c:pt idx="1">
                  <c:v>HC0-2</c:v>
                </c:pt>
                <c:pt idx="2">
                  <c:v>HC0-3</c:v>
                </c:pt>
                <c:pt idx="4">
                  <c:v>SG1-1</c:v>
                </c:pt>
                <c:pt idx="5">
                  <c:v>SG1-2</c:v>
                </c:pt>
                <c:pt idx="6">
                  <c:v>SG1-3</c:v>
                </c:pt>
                <c:pt idx="8">
                  <c:v>SG2-1</c:v>
                </c:pt>
                <c:pt idx="9">
                  <c:v>SG2-2</c:v>
                </c:pt>
                <c:pt idx="10">
                  <c:v>SG2-3</c:v>
                </c:pt>
              </c:strCache>
            </c:strRef>
          </c:cat>
          <c:val>
            <c:numRef>
              <c:f>'results of 231208_Hpt_glycans'!$C$94:$M$94</c:f>
              <c:numCache>
                <c:formatCode>0.00</c:formatCode>
                <c:ptCount val="11"/>
                <c:pt idx="0">
                  <c:v>0.45208258635779558</c:v>
                </c:pt>
                <c:pt idx="1">
                  <c:v>0.40423904730689392</c:v>
                </c:pt>
                <c:pt idx="2">
                  <c:v>0.44252524892045253</c:v>
                </c:pt>
                <c:pt idx="4">
                  <c:v>1.1659436008676789</c:v>
                </c:pt>
                <c:pt idx="5">
                  <c:v>2.9448867399935028</c:v>
                </c:pt>
                <c:pt idx="6">
                  <c:v>1.6325670800747822</c:v>
                </c:pt>
                <c:pt idx="8">
                  <c:v>0.90830342306096346</c:v>
                </c:pt>
                <c:pt idx="9">
                  <c:v>1.8385229228602724</c:v>
                </c:pt>
                <c:pt idx="10">
                  <c:v>2.412990692027519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B3F9-4172-8542-A7E7CBF9D35B}"/>
            </c:ext>
          </c:extLst>
        </c:ser>
        <c:ser>
          <c:idx val="6"/>
          <c:order val="6"/>
          <c:tx>
            <c:strRef>
              <c:f>'results of 231208_Hpt_glycans'!$B$95</c:f>
              <c:strCache>
                <c:ptCount val="1"/>
                <c:pt idx="0">
                  <c:v>3-FF (LL)</c:v>
                </c:pt>
              </c:strCache>
            </c:strRef>
          </c:tx>
          <c:spPr>
            <a:solidFill>
              <a:srgbClr val="9BBB59"/>
            </a:solidFill>
            <a:ln>
              <a:noFill/>
            </a:ln>
            <a:effectLst/>
          </c:spPr>
          <c:invertIfNegative val="0"/>
          <c:cat>
            <c:strRef>
              <c:f>'results of 231208_Hpt_glycans'!$C$88:$M$88</c:f>
              <c:strCache>
                <c:ptCount val="11"/>
                <c:pt idx="0">
                  <c:v>HC0-1</c:v>
                </c:pt>
                <c:pt idx="1">
                  <c:v>HC0-2</c:v>
                </c:pt>
                <c:pt idx="2">
                  <c:v>HC0-3</c:v>
                </c:pt>
                <c:pt idx="4">
                  <c:v>SG1-1</c:v>
                </c:pt>
                <c:pt idx="5">
                  <c:v>SG1-2</c:v>
                </c:pt>
                <c:pt idx="6">
                  <c:v>SG1-3</c:v>
                </c:pt>
                <c:pt idx="8">
                  <c:v>SG2-1</c:v>
                </c:pt>
                <c:pt idx="9">
                  <c:v>SG2-2</c:v>
                </c:pt>
                <c:pt idx="10">
                  <c:v>SG2-3</c:v>
                </c:pt>
              </c:strCache>
            </c:strRef>
          </c:cat>
          <c:val>
            <c:numRef>
              <c:f>'results of 231208_Hpt_glycans'!$C$95:$M$95</c:f>
              <c:numCache>
                <c:formatCode>0.00</c:formatCode>
                <c:ptCount val="11"/>
                <c:pt idx="0">
                  <c:v>0.10533746962918093</c:v>
                </c:pt>
                <c:pt idx="1">
                  <c:v>0.14118952172049518</c:v>
                </c:pt>
                <c:pt idx="2">
                  <c:v>0</c:v>
                </c:pt>
                <c:pt idx="4">
                  <c:v>0.29210214947742064</c:v>
                </c:pt>
                <c:pt idx="5">
                  <c:v>0.71301699005573349</c:v>
                </c:pt>
                <c:pt idx="6">
                  <c:v>0.78029684633681795</c:v>
                </c:pt>
                <c:pt idx="8">
                  <c:v>0.62338298087973487</c:v>
                </c:pt>
                <c:pt idx="9">
                  <c:v>0.31782976060084495</c:v>
                </c:pt>
                <c:pt idx="10">
                  <c:v>0.87009307972480776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B3F9-4172-8542-A7E7CBF9D35B}"/>
            </c:ext>
          </c:extLst>
        </c:ser>
        <c:ser>
          <c:idx val="7"/>
          <c:order val="7"/>
          <c:tx>
            <c:strRef>
              <c:f>'results of 231208_Hpt_glycans'!$B$96</c:f>
              <c:strCache>
                <c:ptCount val="1"/>
                <c:pt idx="0">
                  <c:v>4-FF (LL)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cat>
            <c:strRef>
              <c:f>'results of 231208_Hpt_glycans'!$C$88:$M$88</c:f>
              <c:strCache>
                <c:ptCount val="11"/>
                <c:pt idx="0">
                  <c:v>HC0-1</c:v>
                </c:pt>
                <c:pt idx="1">
                  <c:v>HC0-2</c:v>
                </c:pt>
                <c:pt idx="2">
                  <c:v>HC0-3</c:v>
                </c:pt>
                <c:pt idx="4">
                  <c:v>SG1-1</c:v>
                </c:pt>
                <c:pt idx="5">
                  <c:v>SG1-2</c:v>
                </c:pt>
                <c:pt idx="6">
                  <c:v>SG1-3</c:v>
                </c:pt>
                <c:pt idx="8">
                  <c:v>SG2-1</c:v>
                </c:pt>
                <c:pt idx="9">
                  <c:v>SG2-2</c:v>
                </c:pt>
                <c:pt idx="10">
                  <c:v>SG2-3</c:v>
                </c:pt>
              </c:strCache>
            </c:strRef>
          </c:cat>
          <c:val>
            <c:numRef>
              <c:f>'results of 231208_Hpt_glycans'!$C$96:$M$96</c:f>
              <c:numCache>
                <c:formatCode>0.00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4">
                  <c:v>0.16761979885624137</c:v>
                </c:pt>
                <c:pt idx="5">
                  <c:v>0.83114998249100291</c:v>
                </c:pt>
                <c:pt idx="6">
                  <c:v>0</c:v>
                </c:pt>
                <c:pt idx="8">
                  <c:v>0.31169149043986744</c:v>
                </c:pt>
                <c:pt idx="9">
                  <c:v>0.44104991394148019</c:v>
                </c:pt>
                <c:pt idx="10">
                  <c:v>0.71833265884257391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B3F9-4172-8542-A7E7CBF9D35B}"/>
            </c:ext>
          </c:extLst>
        </c:ser>
        <c:ser>
          <c:idx val="8"/>
          <c:order val="8"/>
          <c:tx>
            <c:strRef>
              <c:f>'results of 231208_Hpt_glycans'!$B$97</c:f>
              <c:strCache>
                <c:ptCount val="1"/>
                <c:pt idx="0">
                  <c:v>2-F (C)</c:v>
                </c:pt>
              </c:strCache>
            </c:strRef>
          </c:tx>
          <c:spPr>
            <a:solidFill>
              <a:srgbClr val="558ED5"/>
            </a:solidFill>
            <a:ln>
              <a:noFill/>
            </a:ln>
            <a:effectLst/>
          </c:spPr>
          <c:invertIfNegative val="0"/>
          <c:cat>
            <c:strRef>
              <c:f>'results of 231208_Hpt_glycans'!$C$88:$M$88</c:f>
              <c:strCache>
                <c:ptCount val="11"/>
                <c:pt idx="0">
                  <c:v>HC0-1</c:v>
                </c:pt>
                <c:pt idx="1">
                  <c:v>HC0-2</c:v>
                </c:pt>
                <c:pt idx="2">
                  <c:v>HC0-3</c:v>
                </c:pt>
                <c:pt idx="4">
                  <c:v>SG1-1</c:v>
                </c:pt>
                <c:pt idx="5">
                  <c:v>SG1-2</c:v>
                </c:pt>
                <c:pt idx="6">
                  <c:v>SG1-3</c:v>
                </c:pt>
                <c:pt idx="8">
                  <c:v>SG2-1</c:v>
                </c:pt>
                <c:pt idx="9">
                  <c:v>SG2-2</c:v>
                </c:pt>
                <c:pt idx="10">
                  <c:v>SG2-3</c:v>
                </c:pt>
              </c:strCache>
            </c:strRef>
          </c:cat>
          <c:val>
            <c:numRef>
              <c:f>'results of 231208_Hpt_glycans'!$C$97:$M$97</c:f>
              <c:numCache>
                <c:formatCode>0.00</c:formatCode>
                <c:ptCount val="11"/>
                <c:pt idx="0">
                  <c:v>4.3426652384123212</c:v>
                </c:pt>
                <c:pt idx="1">
                  <c:v>6.5048029649799552</c:v>
                </c:pt>
                <c:pt idx="2">
                  <c:v>6.5308161735840979</c:v>
                </c:pt>
                <c:pt idx="4">
                  <c:v>6.3843423387891933</c:v>
                </c:pt>
                <c:pt idx="5">
                  <c:v>8.0161673438218557</c:v>
                </c:pt>
                <c:pt idx="6">
                  <c:v>4.9591419367862999</c:v>
                </c:pt>
                <c:pt idx="8">
                  <c:v>12.869225341474284</c:v>
                </c:pt>
                <c:pt idx="9">
                  <c:v>4.6549835706462215</c:v>
                </c:pt>
                <c:pt idx="10">
                  <c:v>4.0267098340752732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B3F9-4172-8542-A7E7CBF9D35B}"/>
            </c:ext>
          </c:extLst>
        </c:ser>
        <c:ser>
          <c:idx val="9"/>
          <c:order val="9"/>
          <c:tx>
            <c:strRef>
              <c:f>'results of 231208_Hpt_glycans'!$B$98</c:f>
              <c:strCache>
                <c:ptCount val="1"/>
                <c:pt idx="0">
                  <c:v>3-F (C)</c:v>
                </c:pt>
              </c:strCache>
            </c:strRef>
          </c:tx>
          <c:spPr>
            <a:solidFill>
              <a:srgbClr val="33CC33"/>
            </a:solidFill>
            <a:ln>
              <a:noFill/>
            </a:ln>
            <a:effectLst/>
          </c:spPr>
          <c:invertIfNegative val="0"/>
          <c:cat>
            <c:strRef>
              <c:f>'results of 231208_Hpt_glycans'!$C$88:$M$88</c:f>
              <c:strCache>
                <c:ptCount val="11"/>
                <c:pt idx="0">
                  <c:v>HC0-1</c:v>
                </c:pt>
                <c:pt idx="1">
                  <c:v>HC0-2</c:v>
                </c:pt>
                <c:pt idx="2">
                  <c:v>HC0-3</c:v>
                </c:pt>
                <c:pt idx="4">
                  <c:v>SG1-1</c:v>
                </c:pt>
                <c:pt idx="5">
                  <c:v>SG1-2</c:v>
                </c:pt>
                <c:pt idx="6">
                  <c:v>SG1-3</c:v>
                </c:pt>
                <c:pt idx="8">
                  <c:v>SG2-1</c:v>
                </c:pt>
                <c:pt idx="9">
                  <c:v>SG2-2</c:v>
                </c:pt>
                <c:pt idx="10">
                  <c:v>SG2-3</c:v>
                </c:pt>
              </c:strCache>
            </c:strRef>
          </c:cat>
          <c:val>
            <c:numRef>
              <c:f>'results of 231208_Hpt_glycans'!$C$98:$M$98</c:f>
              <c:numCache>
                <c:formatCode>0.00</c:formatCode>
                <c:ptCount val="11"/>
                <c:pt idx="0">
                  <c:v>2.1267924629147523</c:v>
                </c:pt>
                <c:pt idx="1">
                  <c:v>3.3868676936523547</c:v>
                </c:pt>
                <c:pt idx="2">
                  <c:v>2.3589450769066058</c:v>
                </c:pt>
                <c:pt idx="4">
                  <c:v>2.6252218497337805</c:v>
                </c:pt>
                <c:pt idx="5">
                  <c:v>5.3581750140282924</c:v>
                </c:pt>
                <c:pt idx="6">
                  <c:v>1.6062353529768019</c:v>
                </c:pt>
                <c:pt idx="8">
                  <c:v>2.065195151380717</c:v>
                </c:pt>
                <c:pt idx="9">
                  <c:v>1.7113910186199344</c:v>
                </c:pt>
                <c:pt idx="10">
                  <c:v>2.7418049372723594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B3F9-4172-8542-A7E7CBF9D35B}"/>
            </c:ext>
          </c:extLst>
        </c:ser>
        <c:ser>
          <c:idx val="10"/>
          <c:order val="10"/>
          <c:tx>
            <c:strRef>
              <c:f>'results of 231208_Hpt_glycans'!$B$99</c:f>
              <c:strCache>
                <c:ptCount val="1"/>
                <c:pt idx="0">
                  <c:v>4-F (C)</c:v>
                </c:pt>
              </c:strCache>
            </c:strRef>
          </c:tx>
          <c:spPr>
            <a:solidFill>
              <a:srgbClr val="FF66FF"/>
            </a:solidFill>
            <a:ln>
              <a:noFill/>
            </a:ln>
            <a:effectLst/>
          </c:spPr>
          <c:invertIfNegative val="0"/>
          <c:cat>
            <c:strRef>
              <c:f>'results of 231208_Hpt_glycans'!$C$88:$M$88</c:f>
              <c:strCache>
                <c:ptCount val="11"/>
                <c:pt idx="0">
                  <c:v>HC0-1</c:v>
                </c:pt>
                <c:pt idx="1">
                  <c:v>HC0-2</c:v>
                </c:pt>
                <c:pt idx="2">
                  <c:v>HC0-3</c:v>
                </c:pt>
                <c:pt idx="4">
                  <c:v>SG1-1</c:v>
                </c:pt>
                <c:pt idx="5">
                  <c:v>SG1-2</c:v>
                </c:pt>
                <c:pt idx="6">
                  <c:v>SG1-3</c:v>
                </c:pt>
                <c:pt idx="8">
                  <c:v>SG2-1</c:v>
                </c:pt>
                <c:pt idx="9">
                  <c:v>SG2-2</c:v>
                </c:pt>
                <c:pt idx="10">
                  <c:v>SG2-3</c:v>
                </c:pt>
              </c:strCache>
            </c:strRef>
          </c:cat>
          <c:val>
            <c:numRef>
              <c:f>'results of 231208_Hpt_glycans'!$C$99:$M$99</c:f>
              <c:numCache>
                <c:formatCode>0.00</c:formatCode>
                <c:ptCount val="11"/>
                <c:pt idx="0">
                  <c:v>0.29396503152329562</c:v>
                </c:pt>
                <c:pt idx="1">
                  <c:v>0</c:v>
                </c:pt>
                <c:pt idx="2">
                  <c:v>0.38185646479426144</c:v>
                </c:pt>
                <c:pt idx="4">
                  <c:v>0.2637546834943798</c:v>
                </c:pt>
                <c:pt idx="5">
                  <c:v>0.70879795461161665</c:v>
                </c:pt>
                <c:pt idx="6">
                  <c:v>0.53277861161580253</c:v>
                </c:pt>
                <c:pt idx="8">
                  <c:v>0.24858830525878997</c:v>
                </c:pt>
                <c:pt idx="9">
                  <c:v>0.19460960726020968</c:v>
                </c:pt>
                <c:pt idx="10">
                  <c:v>0.77903682719546741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B3F9-4172-8542-A7E7CBF9D35B}"/>
            </c:ext>
          </c:extLst>
        </c:ser>
        <c:ser>
          <c:idx val="11"/>
          <c:order val="11"/>
          <c:tx>
            <c:strRef>
              <c:f>'results of 231208_Hpt_glycans'!$B$100</c:f>
              <c:strCache>
                <c:ptCount val="1"/>
                <c:pt idx="0">
                  <c:v>3-FF (CL or LL)</c:v>
                </c:pt>
              </c:strCache>
            </c:strRef>
          </c:tx>
          <c:spPr>
            <a:solidFill>
              <a:srgbClr val="D7E4BD"/>
            </a:solidFill>
            <a:ln>
              <a:noFill/>
            </a:ln>
            <a:effectLst/>
          </c:spPr>
          <c:invertIfNegative val="0"/>
          <c:cat>
            <c:strRef>
              <c:f>'results of 231208_Hpt_glycans'!$C$88:$M$88</c:f>
              <c:strCache>
                <c:ptCount val="11"/>
                <c:pt idx="0">
                  <c:v>HC0-1</c:v>
                </c:pt>
                <c:pt idx="1">
                  <c:v>HC0-2</c:v>
                </c:pt>
                <c:pt idx="2">
                  <c:v>HC0-3</c:v>
                </c:pt>
                <c:pt idx="4">
                  <c:v>SG1-1</c:v>
                </c:pt>
                <c:pt idx="5">
                  <c:v>SG1-2</c:v>
                </c:pt>
                <c:pt idx="6">
                  <c:v>SG1-3</c:v>
                </c:pt>
                <c:pt idx="8">
                  <c:v>SG2-1</c:v>
                </c:pt>
                <c:pt idx="9">
                  <c:v>SG2-2</c:v>
                </c:pt>
                <c:pt idx="10">
                  <c:v>SG2-3</c:v>
                </c:pt>
              </c:strCache>
            </c:strRef>
          </c:cat>
          <c:val>
            <c:numRef>
              <c:f>'results of 231208_Hpt_glycans'!$C$100:$M$100</c:f>
              <c:numCache>
                <c:formatCode>0.00</c:formatCode>
                <c:ptCount val="11"/>
                <c:pt idx="0">
                  <c:v>0.13362046887422527</c:v>
                </c:pt>
                <c:pt idx="1">
                  <c:v>0.50340787803914655</c:v>
                </c:pt>
                <c:pt idx="2">
                  <c:v>0.44252524892045253</c:v>
                </c:pt>
                <c:pt idx="4">
                  <c:v>0.74442910668507201</c:v>
                </c:pt>
                <c:pt idx="5">
                  <c:v>2.0546702612848651</c:v>
                </c:pt>
                <c:pt idx="6">
                  <c:v>0.74167697992644677</c:v>
                </c:pt>
                <c:pt idx="8">
                  <c:v>0.95228443091444159</c:v>
                </c:pt>
                <c:pt idx="9">
                  <c:v>0.46060866843999376</c:v>
                </c:pt>
                <c:pt idx="10">
                  <c:v>1.1634965600971265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B3F9-4172-8542-A7E7CBF9D35B}"/>
            </c:ext>
          </c:extLst>
        </c:ser>
        <c:ser>
          <c:idx val="12"/>
          <c:order val="12"/>
          <c:tx>
            <c:strRef>
              <c:f>'results of 231208_Hpt_glycans'!$B$101</c:f>
              <c:strCache>
                <c:ptCount val="1"/>
                <c:pt idx="0">
                  <c:v>4-FF (CL or LL)</c:v>
                </c:pt>
              </c:strCache>
            </c:strRef>
          </c:tx>
          <c:spPr>
            <a:solidFill>
              <a:srgbClr val="FFCCFF"/>
            </a:solidFill>
            <a:ln>
              <a:noFill/>
            </a:ln>
            <a:effectLst/>
          </c:spPr>
          <c:invertIfNegative val="0"/>
          <c:cat>
            <c:strRef>
              <c:f>'results of 231208_Hpt_glycans'!$C$88:$M$88</c:f>
              <c:strCache>
                <c:ptCount val="11"/>
                <c:pt idx="0">
                  <c:v>HC0-1</c:v>
                </c:pt>
                <c:pt idx="1">
                  <c:v>HC0-2</c:v>
                </c:pt>
                <c:pt idx="2">
                  <c:v>HC0-3</c:v>
                </c:pt>
                <c:pt idx="4">
                  <c:v>SG1-1</c:v>
                </c:pt>
                <c:pt idx="5">
                  <c:v>SG1-2</c:v>
                </c:pt>
                <c:pt idx="6">
                  <c:v>SG1-3</c:v>
                </c:pt>
                <c:pt idx="8">
                  <c:v>SG2-1</c:v>
                </c:pt>
                <c:pt idx="9">
                  <c:v>SG2-2</c:v>
                </c:pt>
                <c:pt idx="10">
                  <c:v>SG2-3</c:v>
                </c:pt>
              </c:strCache>
            </c:strRef>
          </c:cat>
          <c:val>
            <c:numRef>
              <c:f>'results of 231208_Hpt_glycans'!$C$101:$M$101</c:f>
              <c:numCache>
                <c:formatCode>0.00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4">
                  <c:v>0</c:v>
                </c:pt>
                <c:pt idx="5">
                  <c:v>0.23668788841495056</c:v>
                </c:pt>
                <c:pt idx="6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B3F9-4172-8542-A7E7CBF9D35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573315216"/>
        <c:axId val="1437197696"/>
      </c:barChart>
      <c:catAx>
        <c:axId val="15733152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437197696"/>
        <c:crosses val="autoZero"/>
        <c:auto val="1"/>
        <c:lblAlgn val="ctr"/>
        <c:lblOffset val="100"/>
        <c:noMultiLvlLbl val="0"/>
      </c:catAx>
      <c:valAx>
        <c:axId val="1437197696"/>
        <c:scaling>
          <c:orientation val="minMax"/>
          <c:min val="0.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57331521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125082</xdr:colOff>
      <xdr:row>2</xdr:row>
      <xdr:rowOff>113174</xdr:rowOff>
    </xdr:from>
    <xdr:to>
      <xdr:col>3</xdr:col>
      <xdr:colOff>24984</xdr:colOff>
      <xdr:row>3</xdr:row>
      <xdr:rowOff>2956</xdr:rowOff>
    </xdr:to>
    <xdr:grpSp>
      <xdr:nvGrpSpPr>
        <xdr:cNvPr id="882" name="グループ化 881">
          <a:extLst>
            <a:ext uri="{FF2B5EF4-FFF2-40B4-BE49-F238E27FC236}">
              <a16:creationId xmlns:a16="http://schemas.microsoft.com/office/drawing/2014/main" id="{3099BA9A-73A9-4ED1-A603-2090123216AF}"/>
            </a:ext>
          </a:extLst>
        </xdr:cNvPr>
        <xdr:cNvGrpSpPr/>
      </xdr:nvGrpSpPr>
      <xdr:grpSpPr>
        <a:xfrm>
          <a:off x="2284082" y="637049"/>
          <a:ext cx="630152" cy="1064532"/>
          <a:chOff x="4336882" y="1393957"/>
          <a:chExt cx="436338" cy="654117"/>
        </a:xfrm>
      </xdr:grpSpPr>
      <xdr:grpSp>
        <xdr:nvGrpSpPr>
          <xdr:cNvPr id="1080" name="グループ化 1079">
            <a:extLst>
              <a:ext uri="{FF2B5EF4-FFF2-40B4-BE49-F238E27FC236}">
                <a16:creationId xmlns:a16="http://schemas.microsoft.com/office/drawing/2014/main" id="{C0FE4781-3E13-4EC3-B0D9-DA9BC945ABA1}"/>
              </a:ext>
            </a:extLst>
          </xdr:cNvPr>
          <xdr:cNvGrpSpPr/>
        </xdr:nvGrpSpPr>
        <xdr:grpSpPr>
          <a:xfrm>
            <a:off x="4409834" y="1393957"/>
            <a:ext cx="199360" cy="553918"/>
            <a:chOff x="7494412" y="1069622"/>
            <a:chExt cx="295520" cy="821093"/>
          </a:xfrm>
        </xdr:grpSpPr>
        <xdr:cxnSp macro="">
          <xdr:nvCxnSpPr>
            <xdr:cNvPr id="1082" name="直線コネクタ 1081">
              <a:extLst>
                <a:ext uri="{FF2B5EF4-FFF2-40B4-BE49-F238E27FC236}">
                  <a16:creationId xmlns:a16="http://schemas.microsoft.com/office/drawing/2014/main" id="{47320B52-DC42-47A6-B578-C46A3E41CE08}"/>
                </a:ext>
              </a:extLst>
            </xdr:cNvPr>
            <xdr:cNvCxnSpPr>
              <a:cxnSpLocks/>
              <a:stCxn id="1091" idx="4"/>
            </xdr:cNvCxnSpPr>
          </xdr:nvCxnSpPr>
          <xdr:spPr>
            <a:xfrm>
              <a:off x="7635399" y="1588109"/>
              <a:ext cx="3024" cy="302606"/>
            </a:xfrm>
            <a:prstGeom prst="line">
              <a:avLst/>
            </a:prstGeom>
            <a:noFill/>
            <a:ln w="9525" cap="flat" cmpd="sng" algn="ctr">
              <a:solidFill>
                <a:sysClr val="windowText" lastClr="000000"/>
              </a:solidFill>
              <a:prstDash val="solid"/>
              <a:miter lim="800000"/>
            </a:ln>
            <a:effectLst/>
          </xdr:spPr>
        </xdr:cxnSp>
        <xdr:sp macro="" textlink="">
          <xdr:nvSpPr>
            <xdr:cNvPr id="1083" name="正方形/長方形 1082">
              <a:extLst>
                <a:ext uri="{FF2B5EF4-FFF2-40B4-BE49-F238E27FC236}">
                  <a16:creationId xmlns:a16="http://schemas.microsoft.com/office/drawing/2014/main" id="{13694A1C-FF64-4F6D-9D66-6F21E0CF3E29}"/>
                </a:ext>
              </a:extLst>
            </xdr:cNvPr>
            <xdr:cNvSpPr/>
          </xdr:nvSpPr>
          <xdr:spPr>
            <a:xfrm>
              <a:off x="7498716" y="1218802"/>
              <a:ext cx="110143" cy="106775"/>
            </a:xfrm>
            <a:prstGeom prst="rect">
              <a:avLst/>
            </a:prstGeom>
            <a:solidFill>
              <a:srgbClr val="0090BC"/>
            </a:solidFill>
            <a:ln w="9525" cap="flat" cmpd="sng" algn="ctr">
              <a:solidFill>
                <a:sysClr val="windowText" lastClr="000000"/>
              </a:solidFill>
              <a:prstDash val="solid"/>
              <a:miter lim="800000"/>
            </a:ln>
            <a:effectLst/>
          </xdr:spPr>
          <xdr:txBody>
            <a:bodyPr wrap="square" rtlCol="0" anchor="ctr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ctr" defTabSz="3429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1" lang="ja-JP" altLang="en-US" sz="1050" b="0" i="0" u="none" strike="noStrike" kern="0" cap="none" spc="0" normalizeH="0" baseline="0">
                <a:ln>
                  <a:noFill/>
                </a:ln>
                <a:solidFill>
                  <a:prstClr val="white"/>
                </a:solidFill>
                <a:effectLst/>
                <a:uLnTx/>
                <a:uFillTx/>
                <a:latin typeface="ＭＳ Ｐゴシック" panose="020B0600070205080204" pitchFamily="50" charset="-128"/>
                <a:ea typeface="游ゴシック" panose="020B0400000000000000" pitchFamily="50" charset="-128"/>
                <a:cs typeface="+mn-cs"/>
              </a:endParaRPr>
            </a:p>
          </xdr:txBody>
        </xdr:sp>
        <xdr:sp macro="" textlink="">
          <xdr:nvSpPr>
            <xdr:cNvPr id="1084" name="円/楕円 468">
              <a:extLst>
                <a:ext uri="{FF2B5EF4-FFF2-40B4-BE49-F238E27FC236}">
                  <a16:creationId xmlns:a16="http://schemas.microsoft.com/office/drawing/2014/main" id="{98B3FD4F-ED3A-46B6-8F49-6B026A1719C2}"/>
                </a:ext>
              </a:extLst>
            </xdr:cNvPr>
            <xdr:cNvSpPr/>
          </xdr:nvSpPr>
          <xdr:spPr>
            <a:xfrm>
              <a:off x="7498716" y="1363974"/>
              <a:ext cx="110143" cy="106775"/>
            </a:xfrm>
            <a:prstGeom prst="ellipse">
              <a:avLst/>
            </a:prstGeom>
            <a:solidFill>
              <a:srgbClr val="00A651"/>
            </a:solidFill>
            <a:ln w="9525" cap="flat" cmpd="sng" algn="ctr">
              <a:solidFill>
                <a:sysClr val="windowText" lastClr="000000"/>
              </a:solidFill>
              <a:prstDash val="solid"/>
              <a:miter lim="800000"/>
            </a:ln>
            <a:effectLst/>
          </xdr:spPr>
          <xdr:txBody>
            <a:bodyPr wrap="square" rtlCol="0" anchor="ctr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ctr" defTabSz="3429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1" lang="ja-JP" altLang="en-US" sz="1050" b="0" i="0" u="none" strike="noStrike" kern="0" cap="none" spc="0" normalizeH="0" baseline="0">
                <a:ln>
                  <a:noFill/>
                </a:ln>
                <a:solidFill>
                  <a:prstClr val="white"/>
                </a:solidFill>
                <a:effectLst/>
                <a:uLnTx/>
                <a:uFillTx/>
                <a:latin typeface="ＭＳ Ｐゴシック" panose="020B0600070205080204" pitchFamily="50" charset="-128"/>
                <a:ea typeface="游ゴシック" panose="020B0400000000000000" pitchFamily="50" charset="-128"/>
                <a:cs typeface="+mn-cs"/>
              </a:endParaRPr>
            </a:p>
          </xdr:txBody>
        </xdr:sp>
        <xdr:cxnSp macro="">
          <xdr:nvCxnSpPr>
            <xdr:cNvPr id="1085" name="直線コネクタ 1084">
              <a:extLst>
                <a:ext uri="{FF2B5EF4-FFF2-40B4-BE49-F238E27FC236}">
                  <a16:creationId xmlns:a16="http://schemas.microsoft.com/office/drawing/2014/main" id="{DFB44CE0-FA66-45E4-AA04-C172CD87EA98}"/>
                </a:ext>
              </a:extLst>
            </xdr:cNvPr>
            <xdr:cNvCxnSpPr>
              <a:cxnSpLocks/>
            </xdr:cNvCxnSpPr>
          </xdr:nvCxnSpPr>
          <xdr:spPr>
            <a:xfrm>
              <a:off x="7551977" y="1168816"/>
              <a:ext cx="0" cy="48741"/>
            </a:xfrm>
            <a:prstGeom prst="line">
              <a:avLst/>
            </a:prstGeom>
            <a:noFill/>
            <a:ln w="9525" cap="flat" cmpd="sng" algn="ctr">
              <a:solidFill>
                <a:sysClr val="windowText" lastClr="000000"/>
              </a:solidFill>
              <a:prstDash val="solid"/>
              <a:miter lim="800000"/>
            </a:ln>
            <a:effectLst/>
          </xdr:spPr>
        </xdr:cxnSp>
        <xdr:sp macro="" textlink="">
          <xdr:nvSpPr>
            <xdr:cNvPr id="1086" name="正方形/長方形 1085">
              <a:extLst>
                <a:ext uri="{FF2B5EF4-FFF2-40B4-BE49-F238E27FC236}">
                  <a16:creationId xmlns:a16="http://schemas.microsoft.com/office/drawing/2014/main" id="{77B44BA5-2466-4D81-845A-4F96FAA7F941}"/>
                </a:ext>
              </a:extLst>
            </xdr:cNvPr>
            <xdr:cNvSpPr/>
          </xdr:nvSpPr>
          <xdr:spPr>
            <a:xfrm>
              <a:off x="7679789" y="1217532"/>
              <a:ext cx="110143" cy="106775"/>
            </a:xfrm>
            <a:prstGeom prst="rect">
              <a:avLst/>
            </a:prstGeom>
            <a:solidFill>
              <a:srgbClr val="0090BC"/>
            </a:solidFill>
            <a:ln w="9525" cap="flat" cmpd="sng" algn="ctr">
              <a:solidFill>
                <a:sysClr val="windowText" lastClr="000000"/>
              </a:solidFill>
              <a:prstDash val="solid"/>
              <a:miter lim="800000"/>
            </a:ln>
            <a:effectLst/>
          </xdr:spPr>
          <xdr:txBody>
            <a:bodyPr wrap="square" rtlCol="0" anchor="ctr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ctr" defTabSz="3429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1" lang="ja-JP" altLang="en-US" sz="1050" b="0" i="0" u="none" strike="noStrike" kern="0" cap="none" spc="0" normalizeH="0" baseline="0">
                <a:ln>
                  <a:noFill/>
                </a:ln>
                <a:solidFill>
                  <a:prstClr val="white"/>
                </a:solidFill>
                <a:effectLst/>
                <a:uLnTx/>
                <a:uFillTx/>
                <a:latin typeface="ＭＳ Ｐゴシック" panose="020B0600070205080204" pitchFamily="50" charset="-128"/>
                <a:ea typeface="游ゴシック" panose="020B0400000000000000" pitchFamily="50" charset="-128"/>
                <a:cs typeface="+mn-cs"/>
              </a:endParaRPr>
            </a:p>
          </xdr:txBody>
        </xdr:sp>
        <xdr:cxnSp macro="">
          <xdr:nvCxnSpPr>
            <xdr:cNvPr id="1087" name="直線コネクタ 1086">
              <a:extLst>
                <a:ext uri="{FF2B5EF4-FFF2-40B4-BE49-F238E27FC236}">
                  <a16:creationId xmlns:a16="http://schemas.microsoft.com/office/drawing/2014/main" id="{F0670ECA-9FE9-403E-9E62-1204624C2BC8}"/>
                </a:ext>
              </a:extLst>
            </xdr:cNvPr>
            <xdr:cNvCxnSpPr>
              <a:cxnSpLocks/>
            </xdr:cNvCxnSpPr>
          </xdr:nvCxnSpPr>
          <xdr:spPr>
            <a:xfrm>
              <a:off x="7734860" y="1165402"/>
              <a:ext cx="0" cy="48741"/>
            </a:xfrm>
            <a:prstGeom prst="line">
              <a:avLst/>
            </a:prstGeom>
            <a:noFill/>
            <a:ln w="9525" cap="flat" cmpd="sng" algn="ctr">
              <a:solidFill>
                <a:sysClr val="windowText" lastClr="000000"/>
              </a:solidFill>
              <a:prstDash val="solid"/>
              <a:miter lim="800000"/>
            </a:ln>
            <a:effectLst/>
          </xdr:spPr>
        </xdr:cxnSp>
        <xdr:sp macro="" textlink="">
          <xdr:nvSpPr>
            <xdr:cNvPr id="1088" name="円/楕円 468">
              <a:extLst>
                <a:ext uri="{FF2B5EF4-FFF2-40B4-BE49-F238E27FC236}">
                  <a16:creationId xmlns:a16="http://schemas.microsoft.com/office/drawing/2014/main" id="{779B6D56-112F-43AF-9EB5-BD2432BF2FC0}"/>
                </a:ext>
              </a:extLst>
            </xdr:cNvPr>
            <xdr:cNvSpPr/>
          </xdr:nvSpPr>
          <xdr:spPr>
            <a:xfrm>
              <a:off x="7494412" y="1073035"/>
              <a:ext cx="110143" cy="106775"/>
            </a:xfrm>
            <a:prstGeom prst="ellipse">
              <a:avLst/>
            </a:prstGeom>
            <a:solidFill>
              <a:srgbClr val="FFD400"/>
            </a:solidFill>
            <a:ln w="9525" cap="flat" cmpd="sng" algn="ctr">
              <a:solidFill>
                <a:sysClr val="windowText" lastClr="000000"/>
              </a:solidFill>
              <a:prstDash val="solid"/>
              <a:miter lim="800000"/>
            </a:ln>
            <a:effectLst/>
          </xdr:spPr>
          <xdr:txBody>
            <a:bodyPr wrap="square" rtlCol="0" anchor="ctr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ctr" defTabSz="3429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1" lang="ja-JP" altLang="en-US" sz="1050" b="0" i="0" u="none" strike="noStrike" kern="0" cap="none" spc="0" normalizeH="0" baseline="0">
                <a:ln>
                  <a:noFill/>
                </a:ln>
                <a:solidFill>
                  <a:prstClr val="white"/>
                </a:solidFill>
                <a:effectLst/>
                <a:uLnTx/>
                <a:uFillTx/>
                <a:latin typeface="ＭＳ Ｐゴシック" panose="020B0600070205080204" pitchFamily="50" charset="-128"/>
                <a:ea typeface="游ゴシック" panose="020B0400000000000000" pitchFamily="50" charset="-128"/>
                <a:cs typeface="+mn-cs"/>
              </a:endParaRPr>
            </a:p>
          </xdr:txBody>
        </xdr:sp>
        <xdr:sp macro="" textlink="">
          <xdr:nvSpPr>
            <xdr:cNvPr id="1089" name="円/楕円 468">
              <a:extLst>
                <a:ext uri="{FF2B5EF4-FFF2-40B4-BE49-F238E27FC236}">
                  <a16:creationId xmlns:a16="http://schemas.microsoft.com/office/drawing/2014/main" id="{613A7211-F953-4D6E-8ABD-EB1EA98F8E03}"/>
                </a:ext>
              </a:extLst>
            </xdr:cNvPr>
            <xdr:cNvSpPr/>
          </xdr:nvSpPr>
          <xdr:spPr>
            <a:xfrm>
              <a:off x="7679789" y="1069622"/>
              <a:ext cx="110143" cy="106775"/>
            </a:xfrm>
            <a:prstGeom prst="ellipse">
              <a:avLst/>
            </a:prstGeom>
            <a:solidFill>
              <a:srgbClr val="FFD400"/>
            </a:solidFill>
            <a:ln w="9525" cap="flat" cmpd="sng" algn="ctr">
              <a:solidFill>
                <a:sysClr val="windowText" lastClr="000000"/>
              </a:solidFill>
              <a:prstDash val="solid"/>
              <a:miter lim="800000"/>
            </a:ln>
            <a:effectLst/>
          </xdr:spPr>
          <xdr:txBody>
            <a:bodyPr wrap="square" rtlCol="0" anchor="ctr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ctr" defTabSz="3429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1" lang="ja-JP" altLang="en-US" sz="1050" b="0" i="0" u="none" strike="noStrike" kern="0" cap="none" spc="0" normalizeH="0" baseline="0">
                <a:ln>
                  <a:noFill/>
                </a:ln>
                <a:solidFill>
                  <a:prstClr val="white"/>
                </a:solidFill>
                <a:effectLst/>
                <a:uLnTx/>
                <a:uFillTx/>
                <a:latin typeface="ＭＳ Ｐゴシック" panose="020B0600070205080204" pitchFamily="50" charset="-128"/>
                <a:ea typeface="游ゴシック" panose="020B0400000000000000" pitchFamily="50" charset="-128"/>
                <a:cs typeface="+mn-cs"/>
              </a:endParaRPr>
            </a:p>
          </xdr:txBody>
        </xdr:sp>
        <xdr:sp macro="" textlink="">
          <xdr:nvSpPr>
            <xdr:cNvPr id="1090" name="円/楕円 468">
              <a:extLst>
                <a:ext uri="{FF2B5EF4-FFF2-40B4-BE49-F238E27FC236}">
                  <a16:creationId xmlns:a16="http://schemas.microsoft.com/office/drawing/2014/main" id="{542ADF10-3718-4FB6-8FE3-7B921A34F79B}"/>
                </a:ext>
              </a:extLst>
            </xdr:cNvPr>
            <xdr:cNvSpPr/>
          </xdr:nvSpPr>
          <xdr:spPr>
            <a:xfrm>
              <a:off x="7677315" y="1361831"/>
              <a:ext cx="110143" cy="106775"/>
            </a:xfrm>
            <a:prstGeom prst="ellipse">
              <a:avLst/>
            </a:prstGeom>
            <a:solidFill>
              <a:srgbClr val="00A651"/>
            </a:solidFill>
            <a:ln w="9525" cap="flat" cmpd="sng" algn="ctr">
              <a:solidFill>
                <a:sysClr val="windowText" lastClr="000000"/>
              </a:solidFill>
              <a:prstDash val="solid"/>
              <a:miter lim="800000"/>
            </a:ln>
            <a:effectLst/>
          </xdr:spPr>
          <xdr:txBody>
            <a:bodyPr wrap="square" rtlCol="0" anchor="ctr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ctr" defTabSz="3429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1" lang="ja-JP" altLang="en-US" sz="1050" b="0" i="0" u="none" strike="noStrike" kern="0" cap="none" spc="0" normalizeH="0" baseline="0">
                <a:ln>
                  <a:noFill/>
                </a:ln>
                <a:solidFill>
                  <a:prstClr val="white"/>
                </a:solidFill>
                <a:effectLst/>
                <a:uLnTx/>
                <a:uFillTx/>
                <a:latin typeface="ＭＳ Ｐゴシック" panose="020B0600070205080204" pitchFamily="50" charset="-128"/>
                <a:ea typeface="游ゴシック" panose="020B0400000000000000" pitchFamily="50" charset="-128"/>
                <a:cs typeface="+mn-cs"/>
              </a:endParaRPr>
            </a:p>
          </xdr:txBody>
        </xdr:sp>
        <xdr:sp macro="" textlink="">
          <xdr:nvSpPr>
            <xdr:cNvPr id="1091" name="円/楕円 468">
              <a:extLst>
                <a:ext uri="{FF2B5EF4-FFF2-40B4-BE49-F238E27FC236}">
                  <a16:creationId xmlns:a16="http://schemas.microsoft.com/office/drawing/2014/main" id="{5566F295-3D1F-4D4C-92C9-D51976F58E69}"/>
                </a:ext>
              </a:extLst>
            </xdr:cNvPr>
            <xdr:cNvSpPr/>
          </xdr:nvSpPr>
          <xdr:spPr>
            <a:xfrm>
              <a:off x="7580327" y="1481333"/>
              <a:ext cx="110143" cy="106775"/>
            </a:xfrm>
            <a:prstGeom prst="ellipse">
              <a:avLst/>
            </a:prstGeom>
            <a:solidFill>
              <a:srgbClr val="00A651"/>
            </a:solidFill>
            <a:ln w="9525" cap="flat" cmpd="sng" algn="ctr">
              <a:solidFill>
                <a:sysClr val="windowText" lastClr="000000"/>
              </a:solidFill>
              <a:prstDash val="solid"/>
              <a:miter lim="800000"/>
            </a:ln>
            <a:effectLst/>
          </xdr:spPr>
          <xdr:txBody>
            <a:bodyPr wrap="square" rtlCol="0" anchor="ctr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ctr" defTabSz="3429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1" lang="ja-JP" altLang="en-US" sz="1050" b="0" i="0" u="none" strike="noStrike" kern="0" cap="none" spc="0" normalizeH="0" baseline="0">
                <a:ln>
                  <a:noFill/>
                </a:ln>
                <a:solidFill>
                  <a:prstClr val="white"/>
                </a:solidFill>
                <a:effectLst/>
                <a:uLnTx/>
                <a:uFillTx/>
                <a:latin typeface="ＭＳ Ｐゴシック" panose="020B0600070205080204" pitchFamily="50" charset="-128"/>
                <a:ea typeface="游ゴシック" panose="020B0400000000000000" pitchFamily="50" charset="-128"/>
                <a:cs typeface="+mn-cs"/>
              </a:endParaRPr>
            </a:p>
          </xdr:txBody>
        </xdr:sp>
        <xdr:sp macro="" textlink="">
          <xdr:nvSpPr>
            <xdr:cNvPr id="1092" name="正方形/長方形 1091">
              <a:extLst>
                <a:ext uri="{FF2B5EF4-FFF2-40B4-BE49-F238E27FC236}">
                  <a16:creationId xmlns:a16="http://schemas.microsoft.com/office/drawing/2014/main" id="{6EB3C2F3-BCE0-4176-9DCA-2EC970F793C2}"/>
                </a:ext>
              </a:extLst>
            </xdr:cNvPr>
            <xdr:cNvSpPr/>
          </xdr:nvSpPr>
          <xdr:spPr>
            <a:xfrm>
              <a:off x="7580808" y="1609456"/>
              <a:ext cx="110143" cy="106775"/>
            </a:xfrm>
            <a:prstGeom prst="rect">
              <a:avLst/>
            </a:prstGeom>
            <a:solidFill>
              <a:srgbClr val="0090BC"/>
            </a:solidFill>
            <a:ln w="9525" cap="flat" cmpd="sng" algn="ctr">
              <a:solidFill>
                <a:sysClr val="windowText" lastClr="000000"/>
              </a:solidFill>
              <a:prstDash val="solid"/>
              <a:miter lim="800000"/>
            </a:ln>
            <a:effectLst/>
          </xdr:spPr>
          <xdr:txBody>
            <a:bodyPr wrap="square" rtlCol="0" anchor="ctr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ctr" defTabSz="3429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1" lang="ja-JP" altLang="en-US" sz="1050" b="0" i="0" u="none" strike="noStrike" kern="0" cap="none" spc="0" normalizeH="0" baseline="0">
                <a:ln>
                  <a:noFill/>
                </a:ln>
                <a:solidFill>
                  <a:prstClr val="white"/>
                </a:solidFill>
                <a:effectLst/>
                <a:uLnTx/>
                <a:uFillTx/>
                <a:latin typeface="ＭＳ Ｐゴシック" panose="020B0600070205080204" pitchFamily="50" charset="-128"/>
                <a:ea typeface="游ゴシック" panose="020B0400000000000000" pitchFamily="50" charset="-128"/>
                <a:cs typeface="+mn-cs"/>
              </a:endParaRPr>
            </a:p>
          </xdr:txBody>
        </xdr:sp>
        <xdr:sp macro="" textlink="">
          <xdr:nvSpPr>
            <xdr:cNvPr id="1093" name="正方形/長方形 1092">
              <a:extLst>
                <a:ext uri="{FF2B5EF4-FFF2-40B4-BE49-F238E27FC236}">
                  <a16:creationId xmlns:a16="http://schemas.microsoft.com/office/drawing/2014/main" id="{BEAD1607-A5A3-40C6-8ADC-A8EE9B06EDB3}"/>
                </a:ext>
              </a:extLst>
            </xdr:cNvPr>
            <xdr:cNvSpPr/>
          </xdr:nvSpPr>
          <xdr:spPr>
            <a:xfrm>
              <a:off x="7584811" y="1735248"/>
              <a:ext cx="110143" cy="106775"/>
            </a:xfrm>
            <a:prstGeom prst="rect">
              <a:avLst/>
            </a:prstGeom>
            <a:solidFill>
              <a:srgbClr val="0090BC"/>
            </a:solidFill>
            <a:ln w="9525" cap="flat" cmpd="sng" algn="ctr">
              <a:solidFill>
                <a:sysClr val="windowText" lastClr="000000"/>
              </a:solidFill>
              <a:prstDash val="solid"/>
              <a:miter lim="800000"/>
            </a:ln>
            <a:effectLst/>
          </xdr:spPr>
          <xdr:txBody>
            <a:bodyPr wrap="square" rtlCol="0" anchor="ctr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ctr" defTabSz="3429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1" lang="ja-JP" altLang="en-US" sz="1050" b="0" i="0" u="none" strike="noStrike" kern="0" cap="none" spc="0" normalizeH="0" baseline="0">
                <a:ln>
                  <a:noFill/>
                </a:ln>
                <a:solidFill>
                  <a:prstClr val="white"/>
                </a:solidFill>
                <a:effectLst/>
                <a:uLnTx/>
                <a:uFillTx/>
                <a:latin typeface="ＭＳ Ｐゴシック" panose="020B0600070205080204" pitchFamily="50" charset="-128"/>
                <a:ea typeface="游ゴシック" panose="020B0400000000000000" pitchFamily="50" charset="-128"/>
                <a:cs typeface="+mn-cs"/>
              </a:endParaRPr>
            </a:p>
          </xdr:txBody>
        </xdr:sp>
        <xdr:cxnSp macro="">
          <xdr:nvCxnSpPr>
            <xdr:cNvPr id="1094" name="直線コネクタ 1093">
              <a:extLst>
                <a:ext uri="{FF2B5EF4-FFF2-40B4-BE49-F238E27FC236}">
                  <a16:creationId xmlns:a16="http://schemas.microsoft.com/office/drawing/2014/main" id="{16745D2C-368D-48C9-A01D-3AE1251705F6}"/>
                </a:ext>
              </a:extLst>
            </xdr:cNvPr>
            <xdr:cNvCxnSpPr>
              <a:cxnSpLocks/>
              <a:endCxn id="1091" idx="1"/>
            </xdr:cNvCxnSpPr>
          </xdr:nvCxnSpPr>
          <xdr:spPr>
            <a:xfrm>
              <a:off x="7560419" y="1468606"/>
              <a:ext cx="36037" cy="28365"/>
            </a:xfrm>
            <a:prstGeom prst="line">
              <a:avLst/>
            </a:prstGeom>
            <a:noFill/>
            <a:ln w="9525" cap="flat" cmpd="sng" algn="ctr">
              <a:solidFill>
                <a:sysClr val="windowText" lastClr="000000"/>
              </a:solidFill>
              <a:prstDash val="solid"/>
              <a:miter lim="800000"/>
            </a:ln>
            <a:effectLst/>
          </xdr:spPr>
        </xdr:cxnSp>
        <xdr:cxnSp macro="">
          <xdr:nvCxnSpPr>
            <xdr:cNvPr id="1095" name="直線コネクタ 1094">
              <a:extLst>
                <a:ext uri="{FF2B5EF4-FFF2-40B4-BE49-F238E27FC236}">
                  <a16:creationId xmlns:a16="http://schemas.microsoft.com/office/drawing/2014/main" id="{6BB6F10C-DEC1-49BC-8449-4237CD6FB0CC}"/>
                </a:ext>
              </a:extLst>
            </xdr:cNvPr>
            <xdr:cNvCxnSpPr>
              <a:cxnSpLocks/>
              <a:stCxn id="1090" idx="4"/>
            </xdr:cNvCxnSpPr>
          </xdr:nvCxnSpPr>
          <xdr:spPr>
            <a:xfrm flipH="1">
              <a:off x="7677315" y="1468606"/>
              <a:ext cx="55072" cy="24668"/>
            </a:xfrm>
            <a:prstGeom prst="line">
              <a:avLst/>
            </a:prstGeom>
            <a:noFill/>
            <a:ln w="9525" cap="flat" cmpd="sng" algn="ctr">
              <a:solidFill>
                <a:sysClr val="windowText" lastClr="000000"/>
              </a:solidFill>
              <a:prstDash val="solid"/>
              <a:miter lim="800000"/>
            </a:ln>
            <a:effectLst/>
          </xdr:spPr>
        </xdr:cxnSp>
        <xdr:cxnSp macro="">
          <xdr:nvCxnSpPr>
            <xdr:cNvPr id="1096" name="直線コネクタ 1095">
              <a:extLst>
                <a:ext uri="{FF2B5EF4-FFF2-40B4-BE49-F238E27FC236}">
                  <a16:creationId xmlns:a16="http://schemas.microsoft.com/office/drawing/2014/main" id="{10BABA41-C7D1-4DDD-A685-364BA148E0E8}"/>
                </a:ext>
              </a:extLst>
            </xdr:cNvPr>
            <xdr:cNvCxnSpPr>
              <a:cxnSpLocks/>
            </xdr:cNvCxnSpPr>
          </xdr:nvCxnSpPr>
          <xdr:spPr>
            <a:xfrm>
              <a:off x="7549503" y="1331170"/>
              <a:ext cx="0" cy="31125"/>
            </a:xfrm>
            <a:prstGeom prst="line">
              <a:avLst/>
            </a:prstGeom>
            <a:noFill/>
            <a:ln w="9525" cap="flat" cmpd="sng" algn="ctr">
              <a:solidFill>
                <a:sysClr val="windowText" lastClr="000000"/>
              </a:solidFill>
              <a:prstDash val="solid"/>
              <a:miter lim="800000"/>
            </a:ln>
            <a:effectLst/>
          </xdr:spPr>
        </xdr:cxnSp>
        <xdr:cxnSp macro="">
          <xdr:nvCxnSpPr>
            <xdr:cNvPr id="1097" name="直線コネクタ 1096">
              <a:extLst>
                <a:ext uri="{FF2B5EF4-FFF2-40B4-BE49-F238E27FC236}">
                  <a16:creationId xmlns:a16="http://schemas.microsoft.com/office/drawing/2014/main" id="{18136764-CE65-4CF2-B4BC-ECD311FD0485}"/>
                </a:ext>
              </a:extLst>
            </xdr:cNvPr>
            <xdr:cNvCxnSpPr>
              <a:cxnSpLocks/>
            </xdr:cNvCxnSpPr>
          </xdr:nvCxnSpPr>
          <xdr:spPr>
            <a:xfrm>
              <a:off x="7732387" y="1318546"/>
              <a:ext cx="0" cy="40334"/>
            </a:xfrm>
            <a:prstGeom prst="line">
              <a:avLst/>
            </a:prstGeom>
            <a:noFill/>
            <a:ln w="9525" cap="flat" cmpd="sng" algn="ctr">
              <a:solidFill>
                <a:sysClr val="windowText" lastClr="000000"/>
              </a:solidFill>
              <a:prstDash val="solid"/>
              <a:miter lim="800000"/>
            </a:ln>
            <a:effectLst/>
          </xdr:spPr>
        </xdr:cxnSp>
      </xdr:grpSp>
      <xdr:sp macro="" textlink="">
        <xdr:nvSpPr>
          <xdr:cNvPr id="1081" name="テキスト ボックス 212">
            <a:extLst>
              <a:ext uri="{FF2B5EF4-FFF2-40B4-BE49-F238E27FC236}">
                <a16:creationId xmlns:a16="http://schemas.microsoft.com/office/drawing/2014/main" id="{24EFD8DF-45F8-4F70-B685-EDB85326A316}"/>
              </a:ext>
            </a:extLst>
          </xdr:cNvPr>
          <xdr:cNvSpPr txBox="1"/>
        </xdr:nvSpPr>
        <xdr:spPr>
          <a:xfrm>
            <a:off x="4336882" y="1889955"/>
            <a:ext cx="436338" cy="15811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kumimoji="1" lang="en-US" altLang="ja-JP" sz="1050"/>
              <a:t>aTMT6</a:t>
            </a:r>
            <a:endParaRPr kumimoji="1" lang="ja-JP" altLang="en-US" sz="1050"/>
          </a:p>
        </xdr:txBody>
      </xdr:sp>
    </xdr:grpSp>
    <xdr:clientData/>
  </xdr:twoCellAnchor>
  <xdr:twoCellAnchor>
    <xdr:from>
      <xdr:col>3</xdr:col>
      <xdr:colOff>22536</xdr:colOff>
      <xdr:row>2</xdr:row>
      <xdr:rowOff>120646</xdr:rowOff>
    </xdr:from>
    <xdr:to>
      <xdr:col>3</xdr:col>
      <xdr:colOff>723896</xdr:colOff>
      <xdr:row>3</xdr:row>
      <xdr:rowOff>15407</xdr:rowOff>
    </xdr:to>
    <xdr:grpSp>
      <xdr:nvGrpSpPr>
        <xdr:cNvPr id="883" name="グループ化 882">
          <a:extLst>
            <a:ext uri="{FF2B5EF4-FFF2-40B4-BE49-F238E27FC236}">
              <a16:creationId xmlns:a16="http://schemas.microsoft.com/office/drawing/2014/main" id="{0AA23309-F7FF-4CEA-9FF8-56CC20D744FE}"/>
            </a:ext>
          </a:extLst>
        </xdr:cNvPr>
        <xdr:cNvGrpSpPr/>
      </xdr:nvGrpSpPr>
      <xdr:grpSpPr>
        <a:xfrm>
          <a:off x="2911786" y="644521"/>
          <a:ext cx="701360" cy="1069511"/>
          <a:chOff x="4902021" y="1393957"/>
          <a:chExt cx="436338" cy="655901"/>
        </a:xfrm>
      </xdr:grpSpPr>
      <xdr:grpSp>
        <xdr:nvGrpSpPr>
          <xdr:cNvPr id="1060" name="グループ化 1059">
            <a:extLst>
              <a:ext uri="{FF2B5EF4-FFF2-40B4-BE49-F238E27FC236}">
                <a16:creationId xmlns:a16="http://schemas.microsoft.com/office/drawing/2014/main" id="{E00DB8FC-B291-4202-A499-814B5B85E764}"/>
              </a:ext>
            </a:extLst>
          </xdr:cNvPr>
          <xdr:cNvGrpSpPr/>
        </xdr:nvGrpSpPr>
        <xdr:grpSpPr>
          <a:xfrm>
            <a:off x="4974090" y="1393957"/>
            <a:ext cx="311294" cy="553918"/>
            <a:chOff x="7715947" y="1124077"/>
            <a:chExt cx="461445" cy="821093"/>
          </a:xfrm>
        </xdr:grpSpPr>
        <xdr:cxnSp macro="">
          <xdr:nvCxnSpPr>
            <xdr:cNvPr id="1062" name="直線コネクタ 1061">
              <a:extLst>
                <a:ext uri="{FF2B5EF4-FFF2-40B4-BE49-F238E27FC236}">
                  <a16:creationId xmlns:a16="http://schemas.microsoft.com/office/drawing/2014/main" id="{7EA198A1-CE74-42AA-ACD9-FE306025DAC2}"/>
                </a:ext>
              </a:extLst>
            </xdr:cNvPr>
            <xdr:cNvCxnSpPr>
              <a:cxnSpLocks/>
              <a:stCxn id="1071" idx="4"/>
            </xdr:cNvCxnSpPr>
          </xdr:nvCxnSpPr>
          <xdr:spPr>
            <a:xfrm>
              <a:off x="7856934" y="1642564"/>
              <a:ext cx="3024" cy="302606"/>
            </a:xfrm>
            <a:prstGeom prst="line">
              <a:avLst/>
            </a:prstGeom>
            <a:noFill/>
            <a:ln w="9525" cap="flat" cmpd="sng" algn="ctr">
              <a:solidFill>
                <a:sysClr val="windowText" lastClr="000000"/>
              </a:solidFill>
              <a:prstDash val="solid"/>
              <a:miter lim="800000"/>
            </a:ln>
            <a:effectLst/>
          </xdr:spPr>
        </xdr:cxnSp>
        <xdr:sp macro="" textlink="">
          <xdr:nvSpPr>
            <xdr:cNvPr id="1063" name="正方形/長方形 1062">
              <a:extLst>
                <a:ext uri="{FF2B5EF4-FFF2-40B4-BE49-F238E27FC236}">
                  <a16:creationId xmlns:a16="http://schemas.microsoft.com/office/drawing/2014/main" id="{EAF5C1EF-B6B1-4F0B-BE2D-436B226FDCD4}"/>
                </a:ext>
              </a:extLst>
            </xdr:cNvPr>
            <xdr:cNvSpPr/>
          </xdr:nvSpPr>
          <xdr:spPr>
            <a:xfrm>
              <a:off x="7720251" y="1273257"/>
              <a:ext cx="110143" cy="106775"/>
            </a:xfrm>
            <a:prstGeom prst="rect">
              <a:avLst/>
            </a:prstGeom>
            <a:solidFill>
              <a:srgbClr val="0090BC"/>
            </a:solidFill>
            <a:ln w="9525" cap="flat" cmpd="sng" algn="ctr">
              <a:solidFill>
                <a:sysClr val="windowText" lastClr="000000"/>
              </a:solidFill>
              <a:prstDash val="solid"/>
              <a:miter lim="800000"/>
            </a:ln>
            <a:effectLst/>
          </xdr:spPr>
          <xdr:txBody>
            <a:bodyPr wrap="square" rtlCol="0" anchor="ctr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ctr" defTabSz="3429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1" lang="ja-JP" altLang="en-US" sz="1050" b="0" i="0" u="none" strike="noStrike" kern="0" cap="none" spc="0" normalizeH="0" baseline="0">
                <a:ln>
                  <a:noFill/>
                </a:ln>
                <a:solidFill>
                  <a:prstClr val="white"/>
                </a:solidFill>
                <a:effectLst/>
                <a:uLnTx/>
                <a:uFillTx/>
                <a:latin typeface="ＭＳ Ｐゴシック" panose="020B0600070205080204" pitchFamily="50" charset="-128"/>
                <a:ea typeface="游ゴシック" panose="020B0400000000000000" pitchFamily="50" charset="-128"/>
                <a:cs typeface="+mn-cs"/>
              </a:endParaRPr>
            </a:p>
          </xdr:txBody>
        </xdr:sp>
        <xdr:sp macro="" textlink="">
          <xdr:nvSpPr>
            <xdr:cNvPr id="1064" name="円/楕円 468">
              <a:extLst>
                <a:ext uri="{FF2B5EF4-FFF2-40B4-BE49-F238E27FC236}">
                  <a16:creationId xmlns:a16="http://schemas.microsoft.com/office/drawing/2014/main" id="{D88EB818-FF6A-48F7-A65A-541929FD5CE3}"/>
                </a:ext>
              </a:extLst>
            </xdr:cNvPr>
            <xdr:cNvSpPr/>
          </xdr:nvSpPr>
          <xdr:spPr>
            <a:xfrm>
              <a:off x="7720251" y="1418429"/>
              <a:ext cx="110143" cy="106775"/>
            </a:xfrm>
            <a:prstGeom prst="ellipse">
              <a:avLst/>
            </a:prstGeom>
            <a:solidFill>
              <a:srgbClr val="00A651"/>
            </a:solidFill>
            <a:ln w="9525" cap="flat" cmpd="sng" algn="ctr">
              <a:solidFill>
                <a:sysClr val="windowText" lastClr="000000"/>
              </a:solidFill>
              <a:prstDash val="solid"/>
              <a:miter lim="800000"/>
            </a:ln>
            <a:effectLst/>
          </xdr:spPr>
          <xdr:txBody>
            <a:bodyPr wrap="square" rtlCol="0" anchor="ctr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ctr" defTabSz="3429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1" lang="ja-JP" altLang="en-US" sz="1050" b="0" i="0" u="none" strike="noStrike" kern="0" cap="none" spc="0" normalizeH="0" baseline="0">
                <a:ln>
                  <a:noFill/>
                </a:ln>
                <a:solidFill>
                  <a:prstClr val="white"/>
                </a:solidFill>
                <a:effectLst/>
                <a:uLnTx/>
                <a:uFillTx/>
                <a:latin typeface="ＭＳ Ｐゴシック" panose="020B0600070205080204" pitchFamily="50" charset="-128"/>
                <a:ea typeface="游ゴシック" panose="020B0400000000000000" pitchFamily="50" charset="-128"/>
                <a:cs typeface="+mn-cs"/>
              </a:endParaRPr>
            </a:p>
          </xdr:txBody>
        </xdr:sp>
        <xdr:cxnSp macro="">
          <xdr:nvCxnSpPr>
            <xdr:cNvPr id="1065" name="直線コネクタ 1064">
              <a:extLst>
                <a:ext uri="{FF2B5EF4-FFF2-40B4-BE49-F238E27FC236}">
                  <a16:creationId xmlns:a16="http://schemas.microsoft.com/office/drawing/2014/main" id="{A3D553F1-6830-4784-A294-DEC6DF528BB9}"/>
                </a:ext>
              </a:extLst>
            </xdr:cNvPr>
            <xdr:cNvCxnSpPr>
              <a:cxnSpLocks/>
            </xdr:cNvCxnSpPr>
          </xdr:nvCxnSpPr>
          <xdr:spPr>
            <a:xfrm>
              <a:off x="7773512" y="1223271"/>
              <a:ext cx="0" cy="48741"/>
            </a:xfrm>
            <a:prstGeom prst="line">
              <a:avLst/>
            </a:prstGeom>
            <a:noFill/>
            <a:ln w="9525" cap="flat" cmpd="sng" algn="ctr">
              <a:solidFill>
                <a:sysClr val="windowText" lastClr="000000"/>
              </a:solidFill>
              <a:prstDash val="solid"/>
              <a:miter lim="800000"/>
            </a:ln>
            <a:effectLst/>
          </xdr:spPr>
        </xdr:cxnSp>
        <xdr:sp macro="" textlink="">
          <xdr:nvSpPr>
            <xdr:cNvPr id="1066" name="正方形/長方形 1065">
              <a:extLst>
                <a:ext uri="{FF2B5EF4-FFF2-40B4-BE49-F238E27FC236}">
                  <a16:creationId xmlns:a16="http://schemas.microsoft.com/office/drawing/2014/main" id="{01C80E89-1890-46CB-90F7-2A56D2D332BB}"/>
                </a:ext>
              </a:extLst>
            </xdr:cNvPr>
            <xdr:cNvSpPr/>
          </xdr:nvSpPr>
          <xdr:spPr>
            <a:xfrm>
              <a:off x="7901324" y="1271987"/>
              <a:ext cx="110143" cy="106775"/>
            </a:xfrm>
            <a:prstGeom prst="rect">
              <a:avLst/>
            </a:prstGeom>
            <a:solidFill>
              <a:srgbClr val="0090BC"/>
            </a:solidFill>
            <a:ln w="9525" cap="flat" cmpd="sng" algn="ctr">
              <a:solidFill>
                <a:sysClr val="windowText" lastClr="000000"/>
              </a:solidFill>
              <a:prstDash val="solid"/>
              <a:miter lim="800000"/>
            </a:ln>
            <a:effectLst/>
          </xdr:spPr>
          <xdr:txBody>
            <a:bodyPr wrap="square" rtlCol="0" anchor="ctr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ctr" defTabSz="3429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1" lang="ja-JP" altLang="en-US" sz="1050" b="0" i="0" u="none" strike="noStrike" kern="0" cap="none" spc="0" normalizeH="0" baseline="0">
                <a:ln>
                  <a:noFill/>
                </a:ln>
                <a:solidFill>
                  <a:prstClr val="white"/>
                </a:solidFill>
                <a:effectLst/>
                <a:uLnTx/>
                <a:uFillTx/>
                <a:latin typeface="ＭＳ Ｐゴシック" panose="020B0600070205080204" pitchFamily="50" charset="-128"/>
                <a:ea typeface="游ゴシック" panose="020B0400000000000000" pitchFamily="50" charset="-128"/>
                <a:cs typeface="+mn-cs"/>
              </a:endParaRPr>
            </a:p>
          </xdr:txBody>
        </xdr:sp>
        <xdr:cxnSp macro="">
          <xdr:nvCxnSpPr>
            <xdr:cNvPr id="1067" name="直線コネクタ 1066">
              <a:extLst>
                <a:ext uri="{FF2B5EF4-FFF2-40B4-BE49-F238E27FC236}">
                  <a16:creationId xmlns:a16="http://schemas.microsoft.com/office/drawing/2014/main" id="{3E1746D1-CE6E-4248-8906-D5070BD6D7CC}"/>
                </a:ext>
              </a:extLst>
            </xdr:cNvPr>
            <xdr:cNvCxnSpPr>
              <a:cxnSpLocks/>
            </xdr:cNvCxnSpPr>
          </xdr:nvCxnSpPr>
          <xdr:spPr>
            <a:xfrm>
              <a:off x="7956395" y="1219857"/>
              <a:ext cx="0" cy="48741"/>
            </a:xfrm>
            <a:prstGeom prst="line">
              <a:avLst/>
            </a:prstGeom>
            <a:noFill/>
            <a:ln w="9525" cap="flat" cmpd="sng" algn="ctr">
              <a:solidFill>
                <a:sysClr val="windowText" lastClr="000000"/>
              </a:solidFill>
              <a:prstDash val="solid"/>
              <a:miter lim="800000"/>
            </a:ln>
            <a:effectLst/>
          </xdr:spPr>
        </xdr:cxnSp>
        <xdr:sp macro="" textlink="">
          <xdr:nvSpPr>
            <xdr:cNvPr id="1068" name="円/楕円 468">
              <a:extLst>
                <a:ext uri="{FF2B5EF4-FFF2-40B4-BE49-F238E27FC236}">
                  <a16:creationId xmlns:a16="http://schemas.microsoft.com/office/drawing/2014/main" id="{CA24B827-2F42-490A-83F3-A78DC770B065}"/>
                </a:ext>
              </a:extLst>
            </xdr:cNvPr>
            <xdr:cNvSpPr/>
          </xdr:nvSpPr>
          <xdr:spPr>
            <a:xfrm>
              <a:off x="7715947" y="1127490"/>
              <a:ext cx="110143" cy="106775"/>
            </a:xfrm>
            <a:prstGeom prst="ellipse">
              <a:avLst/>
            </a:prstGeom>
            <a:solidFill>
              <a:srgbClr val="FFD400"/>
            </a:solidFill>
            <a:ln w="9525" cap="flat" cmpd="sng" algn="ctr">
              <a:solidFill>
                <a:sysClr val="windowText" lastClr="000000"/>
              </a:solidFill>
              <a:prstDash val="solid"/>
              <a:miter lim="800000"/>
            </a:ln>
            <a:effectLst/>
          </xdr:spPr>
          <xdr:txBody>
            <a:bodyPr wrap="square" rtlCol="0" anchor="ctr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ctr" defTabSz="3429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1" lang="ja-JP" altLang="en-US" sz="1050" b="0" i="0" u="none" strike="noStrike" kern="0" cap="none" spc="0" normalizeH="0" baseline="0">
                <a:ln>
                  <a:noFill/>
                </a:ln>
                <a:solidFill>
                  <a:prstClr val="white"/>
                </a:solidFill>
                <a:effectLst/>
                <a:uLnTx/>
                <a:uFillTx/>
                <a:latin typeface="ＭＳ Ｐゴシック" panose="020B0600070205080204" pitchFamily="50" charset="-128"/>
                <a:ea typeface="游ゴシック" panose="020B0400000000000000" pitchFamily="50" charset="-128"/>
                <a:cs typeface="+mn-cs"/>
              </a:endParaRPr>
            </a:p>
          </xdr:txBody>
        </xdr:sp>
        <xdr:sp macro="" textlink="">
          <xdr:nvSpPr>
            <xdr:cNvPr id="1069" name="円/楕円 468">
              <a:extLst>
                <a:ext uri="{FF2B5EF4-FFF2-40B4-BE49-F238E27FC236}">
                  <a16:creationId xmlns:a16="http://schemas.microsoft.com/office/drawing/2014/main" id="{82C59332-1293-4821-8225-F6CD0A793C2E}"/>
                </a:ext>
              </a:extLst>
            </xdr:cNvPr>
            <xdr:cNvSpPr/>
          </xdr:nvSpPr>
          <xdr:spPr>
            <a:xfrm>
              <a:off x="7901324" y="1124077"/>
              <a:ext cx="110143" cy="106775"/>
            </a:xfrm>
            <a:prstGeom prst="ellipse">
              <a:avLst/>
            </a:prstGeom>
            <a:solidFill>
              <a:srgbClr val="FFD400"/>
            </a:solidFill>
            <a:ln w="9525" cap="flat" cmpd="sng" algn="ctr">
              <a:solidFill>
                <a:sysClr val="windowText" lastClr="000000"/>
              </a:solidFill>
              <a:prstDash val="solid"/>
              <a:miter lim="800000"/>
            </a:ln>
            <a:effectLst/>
          </xdr:spPr>
          <xdr:txBody>
            <a:bodyPr wrap="square" rtlCol="0" anchor="ctr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ctr" defTabSz="3429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1" lang="ja-JP" altLang="en-US" sz="1050" b="0" i="0" u="none" strike="noStrike" kern="0" cap="none" spc="0" normalizeH="0" baseline="0">
                <a:ln>
                  <a:noFill/>
                </a:ln>
                <a:solidFill>
                  <a:prstClr val="white"/>
                </a:solidFill>
                <a:effectLst/>
                <a:uLnTx/>
                <a:uFillTx/>
                <a:latin typeface="ＭＳ Ｐゴシック" panose="020B0600070205080204" pitchFamily="50" charset="-128"/>
                <a:ea typeface="游ゴシック" panose="020B0400000000000000" pitchFamily="50" charset="-128"/>
                <a:cs typeface="+mn-cs"/>
              </a:endParaRPr>
            </a:p>
          </xdr:txBody>
        </xdr:sp>
        <xdr:sp macro="" textlink="">
          <xdr:nvSpPr>
            <xdr:cNvPr id="1070" name="円/楕円 468">
              <a:extLst>
                <a:ext uri="{FF2B5EF4-FFF2-40B4-BE49-F238E27FC236}">
                  <a16:creationId xmlns:a16="http://schemas.microsoft.com/office/drawing/2014/main" id="{3ACCB96F-9695-47C1-89B4-95EF167B8AE2}"/>
                </a:ext>
              </a:extLst>
            </xdr:cNvPr>
            <xdr:cNvSpPr/>
          </xdr:nvSpPr>
          <xdr:spPr>
            <a:xfrm>
              <a:off x="7898850" y="1416286"/>
              <a:ext cx="110143" cy="106775"/>
            </a:xfrm>
            <a:prstGeom prst="ellipse">
              <a:avLst/>
            </a:prstGeom>
            <a:solidFill>
              <a:srgbClr val="00A651"/>
            </a:solidFill>
            <a:ln w="9525" cap="flat" cmpd="sng" algn="ctr">
              <a:solidFill>
                <a:sysClr val="windowText" lastClr="000000"/>
              </a:solidFill>
              <a:prstDash val="solid"/>
              <a:miter lim="800000"/>
            </a:ln>
            <a:effectLst/>
          </xdr:spPr>
          <xdr:txBody>
            <a:bodyPr wrap="square" rtlCol="0" anchor="ctr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ctr" defTabSz="3429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1" lang="ja-JP" altLang="en-US" sz="1050" b="0" i="0" u="none" strike="noStrike" kern="0" cap="none" spc="0" normalizeH="0" baseline="0">
                <a:ln>
                  <a:noFill/>
                </a:ln>
                <a:solidFill>
                  <a:prstClr val="white"/>
                </a:solidFill>
                <a:effectLst/>
                <a:uLnTx/>
                <a:uFillTx/>
                <a:latin typeface="ＭＳ Ｐゴシック" panose="020B0600070205080204" pitchFamily="50" charset="-128"/>
                <a:ea typeface="游ゴシック" panose="020B0400000000000000" pitchFamily="50" charset="-128"/>
                <a:cs typeface="+mn-cs"/>
              </a:endParaRPr>
            </a:p>
          </xdr:txBody>
        </xdr:sp>
        <xdr:sp macro="" textlink="">
          <xdr:nvSpPr>
            <xdr:cNvPr id="1071" name="円/楕円 468">
              <a:extLst>
                <a:ext uri="{FF2B5EF4-FFF2-40B4-BE49-F238E27FC236}">
                  <a16:creationId xmlns:a16="http://schemas.microsoft.com/office/drawing/2014/main" id="{56BC4634-1747-4FAD-9F6B-F195666A997E}"/>
                </a:ext>
              </a:extLst>
            </xdr:cNvPr>
            <xdr:cNvSpPr/>
          </xdr:nvSpPr>
          <xdr:spPr>
            <a:xfrm>
              <a:off x="7801862" y="1535788"/>
              <a:ext cx="110143" cy="106775"/>
            </a:xfrm>
            <a:prstGeom prst="ellipse">
              <a:avLst/>
            </a:prstGeom>
            <a:solidFill>
              <a:srgbClr val="00A651"/>
            </a:solidFill>
            <a:ln w="9525" cap="flat" cmpd="sng" algn="ctr">
              <a:solidFill>
                <a:sysClr val="windowText" lastClr="000000"/>
              </a:solidFill>
              <a:prstDash val="solid"/>
              <a:miter lim="800000"/>
            </a:ln>
            <a:effectLst/>
          </xdr:spPr>
          <xdr:txBody>
            <a:bodyPr wrap="square" rtlCol="0" anchor="ctr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ctr" defTabSz="3429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1" lang="ja-JP" altLang="en-US" sz="1050" b="0" i="0" u="none" strike="noStrike" kern="0" cap="none" spc="0" normalizeH="0" baseline="0">
                <a:ln>
                  <a:noFill/>
                </a:ln>
                <a:solidFill>
                  <a:prstClr val="white"/>
                </a:solidFill>
                <a:effectLst/>
                <a:uLnTx/>
                <a:uFillTx/>
                <a:latin typeface="ＭＳ Ｐゴシック" panose="020B0600070205080204" pitchFamily="50" charset="-128"/>
                <a:ea typeface="游ゴシック" panose="020B0400000000000000" pitchFamily="50" charset="-128"/>
                <a:cs typeface="+mn-cs"/>
              </a:endParaRPr>
            </a:p>
          </xdr:txBody>
        </xdr:sp>
        <xdr:sp macro="" textlink="">
          <xdr:nvSpPr>
            <xdr:cNvPr id="1072" name="正方形/長方形 1071">
              <a:extLst>
                <a:ext uri="{FF2B5EF4-FFF2-40B4-BE49-F238E27FC236}">
                  <a16:creationId xmlns:a16="http://schemas.microsoft.com/office/drawing/2014/main" id="{E54DBC6E-2D9B-4E81-A92B-AA25FA5FB520}"/>
                </a:ext>
              </a:extLst>
            </xdr:cNvPr>
            <xdr:cNvSpPr/>
          </xdr:nvSpPr>
          <xdr:spPr>
            <a:xfrm>
              <a:off x="7802343" y="1663911"/>
              <a:ext cx="110143" cy="106775"/>
            </a:xfrm>
            <a:prstGeom prst="rect">
              <a:avLst/>
            </a:prstGeom>
            <a:solidFill>
              <a:srgbClr val="0090BC"/>
            </a:solidFill>
            <a:ln w="9525" cap="flat" cmpd="sng" algn="ctr">
              <a:solidFill>
                <a:sysClr val="windowText" lastClr="000000"/>
              </a:solidFill>
              <a:prstDash val="solid"/>
              <a:miter lim="800000"/>
            </a:ln>
            <a:effectLst/>
          </xdr:spPr>
          <xdr:txBody>
            <a:bodyPr wrap="square" rtlCol="0" anchor="ctr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ctr" defTabSz="3429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1" lang="ja-JP" altLang="en-US" sz="1050" b="0" i="0" u="none" strike="noStrike" kern="0" cap="none" spc="0" normalizeH="0" baseline="0">
                <a:ln>
                  <a:noFill/>
                </a:ln>
                <a:solidFill>
                  <a:prstClr val="white"/>
                </a:solidFill>
                <a:effectLst/>
                <a:uLnTx/>
                <a:uFillTx/>
                <a:latin typeface="ＭＳ Ｐゴシック" panose="020B0600070205080204" pitchFamily="50" charset="-128"/>
                <a:ea typeface="游ゴシック" panose="020B0400000000000000" pitchFamily="50" charset="-128"/>
                <a:cs typeface="+mn-cs"/>
              </a:endParaRPr>
            </a:p>
          </xdr:txBody>
        </xdr:sp>
        <xdr:sp macro="" textlink="">
          <xdr:nvSpPr>
            <xdr:cNvPr id="1073" name="正方形/長方形 1072">
              <a:extLst>
                <a:ext uri="{FF2B5EF4-FFF2-40B4-BE49-F238E27FC236}">
                  <a16:creationId xmlns:a16="http://schemas.microsoft.com/office/drawing/2014/main" id="{016C5F70-6618-49A4-90CC-7D5D5F950119}"/>
                </a:ext>
              </a:extLst>
            </xdr:cNvPr>
            <xdr:cNvSpPr/>
          </xdr:nvSpPr>
          <xdr:spPr>
            <a:xfrm>
              <a:off x="7806346" y="1789703"/>
              <a:ext cx="110143" cy="106775"/>
            </a:xfrm>
            <a:prstGeom prst="rect">
              <a:avLst/>
            </a:prstGeom>
            <a:solidFill>
              <a:srgbClr val="0090BC"/>
            </a:solidFill>
            <a:ln w="9525" cap="flat" cmpd="sng" algn="ctr">
              <a:solidFill>
                <a:sysClr val="windowText" lastClr="000000"/>
              </a:solidFill>
              <a:prstDash val="solid"/>
              <a:miter lim="800000"/>
            </a:ln>
            <a:effectLst/>
          </xdr:spPr>
          <xdr:txBody>
            <a:bodyPr wrap="square" rtlCol="0" anchor="ctr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ctr" defTabSz="3429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1" lang="ja-JP" altLang="en-US" sz="1050" b="0" i="0" u="none" strike="noStrike" kern="0" cap="none" spc="0" normalizeH="0" baseline="0">
                <a:ln>
                  <a:noFill/>
                </a:ln>
                <a:solidFill>
                  <a:prstClr val="white"/>
                </a:solidFill>
                <a:effectLst/>
                <a:uLnTx/>
                <a:uFillTx/>
                <a:latin typeface="ＭＳ Ｐゴシック" panose="020B0600070205080204" pitchFamily="50" charset="-128"/>
                <a:ea typeface="游ゴシック" panose="020B0400000000000000" pitchFamily="50" charset="-128"/>
                <a:cs typeface="+mn-cs"/>
              </a:endParaRPr>
            </a:p>
          </xdr:txBody>
        </xdr:sp>
        <xdr:cxnSp macro="">
          <xdr:nvCxnSpPr>
            <xdr:cNvPr id="1074" name="直線コネクタ 1073">
              <a:extLst>
                <a:ext uri="{FF2B5EF4-FFF2-40B4-BE49-F238E27FC236}">
                  <a16:creationId xmlns:a16="http://schemas.microsoft.com/office/drawing/2014/main" id="{A1A7C6C4-ABE1-4C55-9ECD-655DBB6AB5DB}"/>
                </a:ext>
              </a:extLst>
            </xdr:cNvPr>
            <xdr:cNvCxnSpPr>
              <a:cxnSpLocks/>
              <a:endCxn id="1071" idx="1"/>
            </xdr:cNvCxnSpPr>
          </xdr:nvCxnSpPr>
          <xdr:spPr>
            <a:xfrm>
              <a:off x="7781954" y="1523061"/>
              <a:ext cx="36037" cy="28365"/>
            </a:xfrm>
            <a:prstGeom prst="line">
              <a:avLst/>
            </a:prstGeom>
            <a:noFill/>
            <a:ln w="9525" cap="flat" cmpd="sng" algn="ctr">
              <a:solidFill>
                <a:sysClr val="windowText" lastClr="000000"/>
              </a:solidFill>
              <a:prstDash val="solid"/>
              <a:miter lim="800000"/>
            </a:ln>
            <a:effectLst/>
          </xdr:spPr>
        </xdr:cxnSp>
        <xdr:cxnSp macro="">
          <xdr:nvCxnSpPr>
            <xdr:cNvPr id="1075" name="直線コネクタ 1074">
              <a:extLst>
                <a:ext uri="{FF2B5EF4-FFF2-40B4-BE49-F238E27FC236}">
                  <a16:creationId xmlns:a16="http://schemas.microsoft.com/office/drawing/2014/main" id="{FEA16691-EDF7-479A-8A92-18B2613CD5E2}"/>
                </a:ext>
              </a:extLst>
            </xdr:cNvPr>
            <xdr:cNvCxnSpPr>
              <a:cxnSpLocks/>
              <a:stCxn id="1070" idx="4"/>
            </xdr:cNvCxnSpPr>
          </xdr:nvCxnSpPr>
          <xdr:spPr>
            <a:xfrm flipH="1">
              <a:off x="7898851" y="1523061"/>
              <a:ext cx="55072" cy="24668"/>
            </a:xfrm>
            <a:prstGeom prst="line">
              <a:avLst/>
            </a:prstGeom>
            <a:noFill/>
            <a:ln w="9525" cap="flat" cmpd="sng" algn="ctr">
              <a:solidFill>
                <a:sysClr val="windowText" lastClr="000000"/>
              </a:solidFill>
              <a:prstDash val="solid"/>
              <a:miter lim="800000"/>
            </a:ln>
            <a:effectLst/>
          </xdr:spPr>
        </xdr:cxnSp>
        <xdr:sp macro="" textlink="">
          <xdr:nvSpPr>
            <xdr:cNvPr id="1076" name="テキスト ボックス 118">
              <a:extLst>
                <a:ext uri="{FF2B5EF4-FFF2-40B4-BE49-F238E27FC236}">
                  <a16:creationId xmlns:a16="http://schemas.microsoft.com/office/drawing/2014/main" id="{CC25631E-6BC8-40A4-9CAA-80786E473628}"/>
                </a:ext>
              </a:extLst>
            </xdr:cNvPr>
            <xdr:cNvSpPr txBox="1"/>
          </xdr:nvSpPr>
          <xdr:spPr>
            <a:xfrm>
              <a:off x="7875334" y="1716964"/>
              <a:ext cx="261610" cy="225604"/>
            </a:xfrm>
            <a:prstGeom prst="rect">
              <a:avLst/>
            </a:prstGeom>
            <a:noFill/>
            <a:ln w="9525">
              <a:noFill/>
            </a:ln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4572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kumimoji="1" lang="en-US" altLang="ja-JP" sz="1050" b="1" i="0" u="none" strike="noStrike" kern="1200" cap="none" spc="0" normalizeH="0" baseline="0">
                  <a:ln>
                    <a:noFill/>
                  </a:ln>
                  <a:solidFill>
                    <a:srgbClr val="000000"/>
                  </a:solidFill>
                  <a:effectLst/>
                  <a:uLnTx/>
                  <a:uFillTx/>
                  <a:latin typeface="Times New Roman"/>
                  <a:ea typeface="ＭＳ Ｐゴシック"/>
                  <a:cs typeface="+mn-cs"/>
                </a:rPr>
                <a:t>+</a:t>
              </a:r>
              <a:endParaRPr kumimoji="1" lang="ja-JP" altLang="en-US" sz="1050" b="1" i="0" u="none" strike="noStrike" kern="1200" cap="none" spc="0" normalizeH="0" baseline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Times New Roman"/>
                <a:ea typeface="ＭＳ Ｐゴシック"/>
                <a:cs typeface="+mn-cs"/>
              </a:endParaRPr>
            </a:p>
          </xdr:txBody>
        </xdr:sp>
        <xdr:sp macro="" textlink="">
          <xdr:nvSpPr>
            <xdr:cNvPr id="1077" name="二等辺三角形 1076">
              <a:extLst>
                <a:ext uri="{FF2B5EF4-FFF2-40B4-BE49-F238E27FC236}">
                  <a16:creationId xmlns:a16="http://schemas.microsoft.com/office/drawing/2014/main" id="{ED338191-71A5-4949-A77D-BD527818CA42}"/>
                </a:ext>
              </a:extLst>
            </xdr:cNvPr>
            <xdr:cNvSpPr/>
          </xdr:nvSpPr>
          <xdr:spPr>
            <a:xfrm rot="5400000">
              <a:off x="8044575" y="1776293"/>
              <a:ext cx="141020" cy="124615"/>
            </a:xfrm>
            <a:prstGeom prst="triangle">
              <a:avLst/>
            </a:prstGeom>
            <a:solidFill>
              <a:srgbClr val="ED1C24"/>
            </a:solidFill>
            <a:ln w="9525">
              <a:solidFill>
                <a:schemeClr val="tx1"/>
              </a:solidFill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ctr" defTabSz="4572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1" lang="ja-JP" altLang="en-US" sz="1050" b="0" i="0" u="none" strike="noStrike" kern="1200" cap="none" spc="0" normalizeH="0" baseline="0">
                <a:ln>
                  <a:noFill/>
                </a:ln>
                <a:solidFill>
                  <a:srgbClr val="FFFFFF"/>
                </a:solidFill>
                <a:effectLst/>
                <a:uLnTx/>
                <a:uFillTx/>
                <a:latin typeface="Times New Roman"/>
                <a:ea typeface="ＭＳ Ｐゴシック"/>
                <a:cs typeface="+mn-cs"/>
              </a:endParaRPr>
            </a:p>
          </xdr:txBody>
        </xdr:sp>
        <xdr:cxnSp macro="">
          <xdr:nvCxnSpPr>
            <xdr:cNvPr id="1078" name="直線コネクタ 1077">
              <a:extLst>
                <a:ext uri="{FF2B5EF4-FFF2-40B4-BE49-F238E27FC236}">
                  <a16:creationId xmlns:a16="http://schemas.microsoft.com/office/drawing/2014/main" id="{1086BB85-7DEA-416E-882A-45EF8ECA5BAB}"/>
                </a:ext>
              </a:extLst>
            </xdr:cNvPr>
            <xdr:cNvCxnSpPr>
              <a:cxnSpLocks/>
            </xdr:cNvCxnSpPr>
          </xdr:nvCxnSpPr>
          <xdr:spPr>
            <a:xfrm>
              <a:off x="7771038" y="1385625"/>
              <a:ext cx="0" cy="31125"/>
            </a:xfrm>
            <a:prstGeom prst="line">
              <a:avLst/>
            </a:prstGeom>
            <a:noFill/>
            <a:ln w="9525" cap="flat" cmpd="sng" algn="ctr">
              <a:solidFill>
                <a:sysClr val="windowText" lastClr="000000"/>
              </a:solidFill>
              <a:prstDash val="solid"/>
              <a:miter lim="800000"/>
            </a:ln>
            <a:effectLst/>
          </xdr:spPr>
        </xdr:cxnSp>
        <xdr:cxnSp macro="">
          <xdr:nvCxnSpPr>
            <xdr:cNvPr id="1079" name="直線コネクタ 1078">
              <a:extLst>
                <a:ext uri="{FF2B5EF4-FFF2-40B4-BE49-F238E27FC236}">
                  <a16:creationId xmlns:a16="http://schemas.microsoft.com/office/drawing/2014/main" id="{7BC68B38-76D8-4621-BB48-3F44BBE3416F}"/>
                </a:ext>
              </a:extLst>
            </xdr:cNvPr>
            <xdr:cNvCxnSpPr>
              <a:cxnSpLocks/>
            </xdr:cNvCxnSpPr>
          </xdr:nvCxnSpPr>
          <xdr:spPr>
            <a:xfrm>
              <a:off x="7953921" y="1373001"/>
              <a:ext cx="0" cy="40334"/>
            </a:xfrm>
            <a:prstGeom prst="line">
              <a:avLst/>
            </a:prstGeom>
            <a:noFill/>
            <a:ln w="9525" cap="flat" cmpd="sng" algn="ctr">
              <a:solidFill>
                <a:sysClr val="windowText" lastClr="000000"/>
              </a:solidFill>
              <a:prstDash val="solid"/>
              <a:miter lim="800000"/>
            </a:ln>
            <a:effectLst/>
          </xdr:spPr>
        </xdr:cxnSp>
      </xdr:grpSp>
      <xdr:sp macro="" textlink="">
        <xdr:nvSpPr>
          <xdr:cNvPr id="1061" name="テキスト ボックス 214">
            <a:extLst>
              <a:ext uri="{FF2B5EF4-FFF2-40B4-BE49-F238E27FC236}">
                <a16:creationId xmlns:a16="http://schemas.microsoft.com/office/drawing/2014/main" id="{08BC7975-0296-4905-9F2B-72271A25EBDE}"/>
              </a:ext>
            </a:extLst>
          </xdr:cNvPr>
          <xdr:cNvSpPr txBox="1"/>
        </xdr:nvSpPr>
        <xdr:spPr>
          <a:xfrm>
            <a:off x="4902021" y="1891739"/>
            <a:ext cx="436338" cy="15811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kumimoji="1" lang="en-US" altLang="ja-JP" sz="1050"/>
              <a:t>aTMT6</a:t>
            </a:r>
            <a:endParaRPr kumimoji="1" lang="ja-JP" altLang="en-US" sz="1050"/>
          </a:p>
        </xdr:txBody>
      </xdr:sp>
    </xdr:grpSp>
    <xdr:clientData/>
  </xdr:twoCellAnchor>
  <xdr:twoCellAnchor>
    <xdr:from>
      <xdr:col>4</xdr:col>
      <xdr:colOff>112680</xdr:colOff>
      <xdr:row>2</xdr:row>
      <xdr:rowOff>123916</xdr:rowOff>
    </xdr:from>
    <xdr:to>
      <xdr:col>5</xdr:col>
      <xdr:colOff>12583</xdr:colOff>
      <xdr:row>3</xdr:row>
      <xdr:rowOff>36334</xdr:rowOff>
    </xdr:to>
    <xdr:grpSp>
      <xdr:nvGrpSpPr>
        <xdr:cNvPr id="884" name="グループ化 883">
          <a:extLst>
            <a:ext uri="{FF2B5EF4-FFF2-40B4-BE49-F238E27FC236}">
              <a16:creationId xmlns:a16="http://schemas.microsoft.com/office/drawing/2014/main" id="{5A81FC84-7D24-455E-9AEB-9A73FA4D68A7}"/>
            </a:ext>
          </a:extLst>
        </xdr:cNvPr>
        <xdr:cNvGrpSpPr/>
      </xdr:nvGrpSpPr>
      <xdr:grpSpPr>
        <a:xfrm>
          <a:off x="3732180" y="647791"/>
          <a:ext cx="630153" cy="1087168"/>
          <a:chOff x="5469490" y="1393957"/>
          <a:chExt cx="436338" cy="666744"/>
        </a:xfrm>
      </xdr:grpSpPr>
      <xdr:grpSp>
        <xdr:nvGrpSpPr>
          <xdr:cNvPr id="1040" name="グループ化 1039">
            <a:extLst>
              <a:ext uri="{FF2B5EF4-FFF2-40B4-BE49-F238E27FC236}">
                <a16:creationId xmlns:a16="http://schemas.microsoft.com/office/drawing/2014/main" id="{582CE1A6-2681-48D0-A6CB-9EA5B98187A6}"/>
              </a:ext>
            </a:extLst>
          </xdr:cNvPr>
          <xdr:cNvGrpSpPr/>
        </xdr:nvGrpSpPr>
        <xdr:grpSpPr>
          <a:xfrm>
            <a:off x="5513825" y="1393957"/>
            <a:ext cx="264375" cy="563792"/>
            <a:chOff x="6445959" y="1004138"/>
            <a:chExt cx="391894" cy="835728"/>
          </a:xfrm>
        </xdr:grpSpPr>
        <xdr:cxnSp macro="">
          <xdr:nvCxnSpPr>
            <xdr:cNvPr id="1042" name="直線コネクタ 1041">
              <a:extLst>
                <a:ext uri="{FF2B5EF4-FFF2-40B4-BE49-F238E27FC236}">
                  <a16:creationId xmlns:a16="http://schemas.microsoft.com/office/drawing/2014/main" id="{67878861-BD50-46C8-A221-0C0FA73C06A2}"/>
                </a:ext>
              </a:extLst>
            </xdr:cNvPr>
            <xdr:cNvCxnSpPr>
              <a:cxnSpLocks/>
              <a:stCxn id="1055" idx="4"/>
            </xdr:cNvCxnSpPr>
          </xdr:nvCxnSpPr>
          <xdr:spPr>
            <a:xfrm>
              <a:off x="6630447" y="1537259"/>
              <a:ext cx="3024" cy="302607"/>
            </a:xfrm>
            <a:prstGeom prst="line">
              <a:avLst/>
            </a:prstGeom>
            <a:noFill/>
            <a:ln w="9525" cap="flat" cmpd="sng" algn="ctr">
              <a:solidFill>
                <a:sysClr val="windowText" lastClr="000000"/>
              </a:solidFill>
              <a:prstDash val="solid"/>
              <a:miter lim="800000"/>
            </a:ln>
            <a:effectLst/>
          </xdr:spPr>
        </xdr:cxnSp>
        <xdr:sp macro="" textlink="">
          <xdr:nvSpPr>
            <xdr:cNvPr id="1043" name="正方形/長方形 1042">
              <a:extLst>
                <a:ext uri="{FF2B5EF4-FFF2-40B4-BE49-F238E27FC236}">
                  <a16:creationId xmlns:a16="http://schemas.microsoft.com/office/drawing/2014/main" id="{590C2E72-C29B-49E4-ACC9-591558FB1C1E}"/>
                </a:ext>
              </a:extLst>
            </xdr:cNvPr>
            <xdr:cNvSpPr/>
          </xdr:nvSpPr>
          <xdr:spPr>
            <a:xfrm>
              <a:off x="6450263" y="1149906"/>
              <a:ext cx="110143" cy="106775"/>
            </a:xfrm>
            <a:prstGeom prst="rect">
              <a:avLst/>
            </a:prstGeom>
            <a:solidFill>
              <a:srgbClr val="0090BC"/>
            </a:solidFill>
            <a:ln w="9525" cap="flat" cmpd="sng" algn="ctr">
              <a:solidFill>
                <a:sysClr val="windowText" lastClr="000000"/>
              </a:solidFill>
              <a:prstDash val="solid"/>
              <a:miter lim="800000"/>
            </a:ln>
            <a:effectLst/>
          </xdr:spPr>
          <xdr:txBody>
            <a:bodyPr wrap="square" rtlCol="0" anchor="ctr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ctr" defTabSz="3429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1" lang="ja-JP" altLang="en-US" sz="1050" b="0" i="0" u="none" strike="noStrike" kern="0" cap="none" spc="0" normalizeH="0" baseline="0">
                <a:ln>
                  <a:noFill/>
                </a:ln>
                <a:solidFill>
                  <a:prstClr val="white"/>
                </a:solidFill>
                <a:effectLst/>
                <a:uLnTx/>
                <a:uFillTx/>
                <a:latin typeface="ＭＳ Ｐゴシック" panose="020B0600070205080204" pitchFamily="50" charset="-128"/>
                <a:ea typeface="游ゴシック" panose="020B0400000000000000" pitchFamily="50" charset="-128"/>
                <a:cs typeface="+mn-cs"/>
              </a:endParaRPr>
            </a:p>
          </xdr:txBody>
        </xdr:sp>
        <xdr:sp macro="" textlink="">
          <xdr:nvSpPr>
            <xdr:cNvPr id="1044" name="円/楕円 468">
              <a:extLst>
                <a:ext uri="{FF2B5EF4-FFF2-40B4-BE49-F238E27FC236}">
                  <a16:creationId xmlns:a16="http://schemas.microsoft.com/office/drawing/2014/main" id="{BCAB7AC6-C6BB-41B5-8AB4-25685A0645C8}"/>
                </a:ext>
              </a:extLst>
            </xdr:cNvPr>
            <xdr:cNvSpPr/>
          </xdr:nvSpPr>
          <xdr:spPr>
            <a:xfrm>
              <a:off x="6493764" y="1313125"/>
              <a:ext cx="110143" cy="106775"/>
            </a:xfrm>
            <a:prstGeom prst="ellipse">
              <a:avLst/>
            </a:prstGeom>
            <a:solidFill>
              <a:srgbClr val="00A651"/>
            </a:solidFill>
            <a:ln w="9525" cap="flat" cmpd="sng" algn="ctr">
              <a:solidFill>
                <a:sysClr val="windowText" lastClr="000000"/>
              </a:solidFill>
              <a:prstDash val="solid"/>
              <a:miter lim="800000"/>
            </a:ln>
            <a:effectLst/>
          </xdr:spPr>
          <xdr:txBody>
            <a:bodyPr wrap="square" rtlCol="0" anchor="ctr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ctr" defTabSz="3429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1" lang="ja-JP" altLang="en-US" sz="1050" b="0" i="0" u="none" strike="noStrike" kern="0" cap="none" spc="0" normalizeH="0" baseline="0">
                <a:ln>
                  <a:noFill/>
                </a:ln>
                <a:solidFill>
                  <a:prstClr val="white"/>
                </a:solidFill>
                <a:effectLst/>
                <a:uLnTx/>
                <a:uFillTx/>
                <a:latin typeface="ＭＳ Ｐゴシック" panose="020B0600070205080204" pitchFamily="50" charset="-128"/>
                <a:ea typeface="游ゴシック" panose="020B0400000000000000" pitchFamily="50" charset="-128"/>
                <a:cs typeface="+mn-cs"/>
              </a:endParaRPr>
            </a:p>
          </xdr:txBody>
        </xdr:sp>
        <xdr:cxnSp macro="">
          <xdr:nvCxnSpPr>
            <xdr:cNvPr id="1045" name="直線コネクタ 1044">
              <a:extLst>
                <a:ext uri="{FF2B5EF4-FFF2-40B4-BE49-F238E27FC236}">
                  <a16:creationId xmlns:a16="http://schemas.microsoft.com/office/drawing/2014/main" id="{1EBC0398-0643-4C73-A922-F69630C979A3}"/>
                </a:ext>
              </a:extLst>
            </xdr:cNvPr>
            <xdr:cNvCxnSpPr>
              <a:cxnSpLocks/>
            </xdr:cNvCxnSpPr>
          </xdr:nvCxnSpPr>
          <xdr:spPr>
            <a:xfrm>
              <a:off x="6503524" y="1099919"/>
              <a:ext cx="0" cy="48741"/>
            </a:xfrm>
            <a:prstGeom prst="line">
              <a:avLst/>
            </a:prstGeom>
            <a:noFill/>
            <a:ln w="9525" cap="flat" cmpd="sng" algn="ctr">
              <a:solidFill>
                <a:sysClr val="windowText" lastClr="000000"/>
              </a:solidFill>
              <a:prstDash val="solid"/>
              <a:miter lim="800000"/>
            </a:ln>
            <a:effectLst/>
          </xdr:spPr>
        </xdr:cxnSp>
        <xdr:sp macro="" textlink="">
          <xdr:nvSpPr>
            <xdr:cNvPr id="1046" name="正方形/長方形 1045">
              <a:extLst>
                <a:ext uri="{FF2B5EF4-FFF2-40B4-BE49-F238E27FC236}">
                  <a16:creationId xmlns:a16="http://schemas.microsoft.com/office/drawing/2014/main" id="{5ECACBB2-5E4C-4510-AEA9-C7C44A40BA10}"/>
                </a:ext>
              </a:extLst>
            </xdr:cNvPr>
            <xdr:cNvSpPr/>
          </xdr:nvSpPr>
          <xdr:spPr>
            <a:xfrm>
              <a:off x="6582147" y="1152049"/>
              <a:ext cx="110143" cy="106775"/>
            </a:xfrm>
            <a:prstGeom prst="rect">
              <a:avLst/>
            </a:prstGeom>
            <a:solidFill>
              <a:srgbClr val="0090BC"/>
            </a:solidFill>
            <a:ln w="9525" cap="flat" cmpd="sng" algn="ctr">
              <a:solidFill>
                <a:sysClr val="windowText" lastClr="000000"/>
              </a:solidFill>
              <a:prstDash val="solid"/>
              <a:miter lim="800000"/>
            </a:ln>
            <a:effectLst/>
          </xdr:spPr>
          <xdr:txBody>
            <a:bodyPr wrap="square" rtlCol="0" anchor="ctr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ctr" defTabSz="3429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1" lang="ja-JP" altLang="en-US" sz="1050" b="0" i="0" u="none" strike="noStrike" kern="0" cap="none" spc="0" normalizeH="0" baseline="0">
                <a:ln>
                  <a:noFill/>
                </a:ln>
                <a:solidFill>
                  <a:prstClr val="white"/>
                </a:solidFill>
                <a:effectLst/>
                <a:uLnTx/>
                <a:uFillTx/>
                <a:latin typeface="ＭＳ Ｐゴシック" panose="020B0600070205080204" pitchFamily="50" charset="-128"/>
                <a:ea typeface="游ゴシック" panose="020B0400000000000000" pitchFamily="50" charset="-128"/>
                <a:cs typeface="+mn-cs"/>
              </a:endParaRPr>
            </a:p>
          </xdr:txBody>
        </xdr:sp>
        <xdr:sp macro="" textlink="">
          <xdr:nvSpPr>
            <xdr:cNvPr id="1047" name="正方形/長方形 1046">
              <a:extLst>
                <a:ext uri="{FF2B5EF4-FFF2-40B4-BE49-F238E27FC236}">
                  <a16:creationId xmlns:a16="http://schemas.microsoft.com/office/drawing/2014/main" id="{16A4CDD7-F843-4248-91EF-DF0473332506}"/>
                </a:ext>
              </a:extLst>
            </xdr:cNvPr>
            <xdr:cNvSpPr/>
          </xdr:nvSpPr>
          <xdr:spPr>
            <a:xfrm>
              <a:off x="6715278" y="1150802"/>
              <a:ext cx="110143" cy="106775"/>
            </a:xfrm>
            <a:prstGeom prst="rect">
              <a:avLst/>
            </a:prstGeom>
            <a:solidFill>
              <a:srgbClr val="0090BC"/>
            </a:solidFill>
            <a:ln w="9525" cap="flat" cmpd="sng" algn="ctr">
              <a:solidFill>
                <a:sysClr val="windowText" lastClr="000000"/>
              </a:solidFill>
              <a:prstDash val="solid"/>
              <a:miter lim="800000"/>
            </a:ln>
            <a:effectLst/>
          </xdr:spPr>
          <xdr:txBody>
            <a:bodyPr wrap="square" rtlCol="0" anchor="ctr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ctr" defTabSz="3429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1" lang="ja-JP" altLang="en-US" sz="1050" b="0" i="0" u="none" strike="noStrike" kern="0" cap="none" spc="0" normalizeH="0" baseline="0">
                <a:ln>
                  <a:noFill/>
                </a:ln>
                <a:solidFill>
                  <a:prstClr val="white"/>
                </a:solidFill>
                <a:effectLst/>
                <a:uLnTx/>
                <a:uFillTx/>
                <a:latin typeface="ＭＳ Ｐゴシック" panose="020B0600070205080204" pitchFamily="50" charset="-128"/>
                <a:ea typeface="游ゴシック" panose="020B0400000000000000" pitchFamily="50" charset="-128"/>
                <a:cs typeface="+mn-cs"/>
              </a:endParaRPr>
            </a:p>
          </xdr:txBody>
        </xdr:sp>
        <xdr:cxnSp macro="">
          <xdr:nvCxnSpPr>
            <xdr:cNvPr id="1048" name="直線コネクタ 1047">
              <a:extLst>
                <a:ext uri="{FF2B5EF4-FFF2-40B4-BE49-F238E27FC236}">
                  <a16:creationId xmlns:a16="http://schemas.microsoft.com/office/drawing/2014/main" id="{43C58449-B942-4761-8F28-1F0F6E3E5E80}"/>
                </a:ext>
              </a:extLst>
            </xdr:cNvPr>
            <xdr:cNvCxnSpPr>
              <a:cxnSpLocks/>
            </xdr:cNvCxnSpPr>
          </xdr:nvCxnSpPr>
          <xdr:spPr>
            <a:xfrm>
              <a:off x="6637218" y="1099919"/>
              <a:ext cx="0" cy="48741"/>
            </a:xfrm>
            <a:prstGeom prst="line">
              <a:avLst/>
            </a:prstGeom>
            <a:noFill/>
            <a:ln w="9525" cap="flat" cmpd="sng" algn="ctr">
              <a:solidFill>
                <a:sysClr val="windowText" lastClr="000000"/>
              </a:solidFill>
              <a:prstDash val="solid"/>
              <a:miter lim="800000"/>
            </a:ln>
            <a:effectLst/>
          </xdr:spPr>
        </xdr:cxnSp>
        <xdr:cxnSp macro="">
          <xdr:nvCxnSpPr>
            <xdr:cNvPr id="1049" name="直線コネクタ 1048">
              <a:extLst>
                <a:ext uri="{FF2B5EF4-FFF2-40B4-BE49-F238E27FC236}">
                  <a16:creationId xmlns:a16="http://schemas.microsoft.com/office/drawing/2014/main" id="{D7D60A02-76C9-4996-93EE-44AE8FDA2728}"/>
                </a:ext>
              </a:extLst>
            </xdr:cNvPr>
            <xdr:cNvCxnSpPr>
              <a:cxnSpLocks/>
            </xdr:cNvCxnSpPr>
          </xdr:nvCxnSpPr>
          <xdr:spPr>
            <a:xfrm>
              <a:off x="6769496" y="1099368"/>
              <a:ext cx="0" cy="48741"/>
            </a:xfrm>
            <a:prstGeom prst="line">
              <a:avLst/>
            </a:prstGeom>
            <a:noFill/>
            <a:ln w="9525" cap="flat" cmpd="sng" algn="ctr">
              <a:solidFill>
                <a:sysClr val="windowText" lastClr="000000"/>
              </a:solidFill>
              <a:prstDash val="solid"/>
              <a:miter lim="800000"/>
            </a:ln>
            <a:effectLst/>
          </xdr:spPr>
        </xdr:cxnSp>
        <xdr:sp macro="" textlink="">
          <xdr:nvSpPr>
            <xdr:cNvPr id="1050" name="円/楕円 468">
              <a:extLst>
                <a:ext uri="{FF2B5EF4-FFF2-40B4-BE49-F238E27FC236}">
                  <a16:creationId xmlns:a16="http://schemas.microsoft.com/office/drawing/2014/main" id="{C31DE243-854B-4CF6-9EBD-5918B8A0E0A4}"/>
                </a:ext>
              </a:extLst>
            </xdr:cNvPr>
            <xdr:cNvSpPr/>
          </xdr:nvSpPr>
          <xdr:spPr>
            <a:xfrm>
              <a:off x="6445959" y="1004139"/>
              <a:ext cx="110143" cy="106775"/>
            </a:xfrm>
            <a:prstGeom prst="ellipse">
              <a:avLst/>
            </a:prstGeom>
            <a:solidFill>
              <a:srgbClr val="FFD400"/>
            </a:solidFill>
            <a:ln w="9525" cap="flat" cmpd="sng" algn="ctr">
              <a:solidFill>
                <a:sysClr val="windowText" lastClr="000000"/>
              </a:solidFill>
              <a:prstDash val="solid"/>
              <a:miter lim="800000"/>
            </a:ln>
            <a:effectLst/>
          </xdr:spPr>
          <xdr:txBody>
            <a:bodyPr wrap="square" rtlCol="0" anchor="ctr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ctr" defTabSz="3429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1" lang="ja-JP" altLang="en-US" sz="1050" b="0" i="0" u="none" strike="noStrike" kern="0" cap="none" spc="0" normalizeH="0" baseline="0">
                <a:ln>
                  <a:noFill/>
                </a:ln>
                <a:solidFill>
                  <a:prstClr val="white"/>
                </a:solidFill>
                <a:effectLst/>
                <a:uLnTx/>
                <a:uFillTx/>
                <a:latin typeface="ＭＳ Ｐゴシック" panose="020B0600070205080204" pitchFamily="50" charset="-128"/>
                <a:ea typeface="游ゴシック" panose="020B0400000000000000" pitchFamily="50" charset="-128"/>
                <a:cs typeface="+mn-cs"/>
              </a:endParaRPr>
            </a:p>
          </xdr:txBody>
        </xdr:sp>
        <xdr:sp macro="" textlink="">
          <xdr:nvSpPr>
            <xdr:cNvPr id="1051" name="円/楕円 468">
              <a:extLst>
                <a:ext uri="{FF2B5EF4-FFF2-40B4-BE49-F238E27FC236}">
                  <a16:creationId xmlns:a16="http://schemas.microsoft.com/office/drawing/2014/main" id="{B9940532-939E-4190-AF68-C2F0389A59BE}"/>
                </a:ext>
              </a:extLst>
            </xdr:cNvPr>
            <xdr:cNvSpPr/>
          </xdr:nvSpPr>
          <xdr:spPr>
            <a:xfrm>
              <a:off x="6582147" y="1004139"/>
              <a:ext cx="110143" cy="106775"/>
            </a:xfrm>
            <a:prstGeom prst="ellipse">
              <a:avLst/>
            </a:prstGeom>
            <a:solidFill>
              <a:srgbClr val="FFD400"/>
            </a:solidFill>
            <a:ln w="9525" cap="flat" cmpd="sng" algn="ctr">
              <a:solidFill>
                <a:sysClr val="windowText" lastClr="000000"/>
              </a:solidFill>
              <a:prstDash val="solid"/>
              <a:miter lim="800000"/>
            </a:ln>
            <a:effectLst/>
          </xdr:spPr>
          <xdr:txBody>
            <a:bodyPr wrap="square" rtlCol="0" anchor="ctr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ctr" defTabSz="3429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1" lang="ja-JP" altLang="en-US" sz="1050" b="0" i="0" u="none" strike="noStrike" kern="0" cap="none" spc="0" normalizeH="0" baseline="0">
                <a:ln>
                  <a:noFill/>
                </a:ln>
                <a:solidFill>
                  <a:prstClr val="white"/>
                </a:solidFill>
                <a:effectLst/>
                <a:uLnTx/>
                <a:uFillTx/>
                <a:latin typeface="ＭＳ Ｐゴシック" panose="020B0600070205080204" pitchFamily="50" charset="-128"/>
                <a:ea typeface="游ゴシック" panose="020B0400000000000000" pitchFamily="50" charset="-128"/>
                <a:cs typeface="+mn-cs"/>
              </a:endParaRPr>
            </a:p>
          </xdr:txBody>
        </xdr:sp>
        <xdr:sp macro="" textlink="">
          <xdr:nvSpPr>
            <xdr:cNvPr id="1052" name="円/楕円 468">
              <a:extLst>
                <a:ext uri="{FF2B5EF4-FFF2-40B4-BE49-F238E27FC236}">
                  <a16:creationId xmlns:a16="http://schemas.microsoft.com/office/drawing/2014/main" id="{5B5C9676-21D4-48C3-870B-BD34FC5F5885}"/>
                </a:ext>
              </a:extLst>
            </xdr:cNvPr>
            <xdr:cNvSpPr/>
          </xdr:nvSpPr>
          <xdr:spPr>
            <a:xfrm>
              <a:off x="6717088" y="1004138"/>
              <a:ext cx="110143" cy="106775"/>
            </a:xfrm>
            <a:prstGeom prst="ellipse">
              <a:avLst/>
            </a:prstGeom>
            <a:solidFill>
              <a:srgbClr val="FFD400"/>
            </a:solidFill>
            <a:ln w="9525" cap="flat" cmpd="sng" algn="ctr">
              <a:solidFill>
                <a:sysClr val="windowText" lastClr="000000"/>
              </a:solidFill>
              <a:prstDash val="solid"/>
              <a:miter lim="800000"/>
            </a:ln>
            <a:effectLst/>
          </xdr:spPr>
          <xdr:txBody>
            <a:bodyPr wrap="square" rtlCol="0" anchor="ctr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ctr" defTabSz="3429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1" lang="ja-JP" altLang="en-US" sz="1050" b="0" i="0" u="none" strike="noStrike" kern="0" cap="none" spc="0" normalizeH="0" baseline="0">
                <a:ln>
                  <a:noFill/>
                </a:ln>
                <a:solidFill>
                  <a:prstClr val="white"/>
                </a:solidFill>
                <a:effectLst/>
                <a:uLnTx/>
                <a:uFillTx/>
                <a:latin typeface="ＭＳ Ｐゴシック" panose="020B0600070205080204" pitchFamily="50" charset="-128"/>
                <a:ea typeface="游ゴシック" panose="020B0400000000000000" pitchFamily="50" charset="-128"/>
                <a:cs typeface="+mn-cs"/>
              </a:endParaRPr>
            </a:p>
          </xdr:txBody>
        </xdr:sp>
        <xdr:cxnSp macro="">
          <xdr:nvCxnSpPr>
            <xdr:cNvPr id="1053" name="直線コネクタ 1052">
              <a:extLst>
                <a:ext uri="{FF2B5EF4-FFF2-40B4-BE49-F238E27FC236}">
                  <a16:creationId xmlns:a16="http://schemas.microsoft.com/office/drawing/2014/main" id="{11DCE432-93B1-46C7-9AF5-BFB622DFC85D}"/>
                </a:ext>
              </a:extLst>
            </xdr:cNvPr>
            <xdr:cNvCxnSpPr>
              <a:cxnSpLocks/>
            </xdr:cNvCxnSpPr>
          </xdr:nvCxnSpPr>
          <xdr:spPr>
            <a:xfrm>
              <a:off x="6445959" y="1282125"/>
              <a:ext cx="391894" cy="0"/>
            </a:xfrm>
            <a:prstGeom prst="line">
              <a:avLst/>
            </a:prstGeom>
            <a:noFill/>
            <a:ln w="9525" cap="flat" cmpd="sng" algn="ctr">
              <a:solidFill>
                <a:sysClr val="windowText" lastClr="000000"/>
              </a:solidFill>
              <a:prstDash val="solid"/>
              <a:miter lim="800000"/>
            </a:ln>
            <a:effectLst/>
          </xdr:spPr>
        </xdr:cxnSp>
        <xdr:sp macro="" textlink="">
          <xdr:nvSpPr>
            <xdr:cNvPr id="1054" name="円/楕円 468">
              <a:extLst>
                <a:ext uri="{FF2B5EF4-FFF2-40B4-BE49-F238E27FC236}">
                  <a16:creationId xmlns:a16="http://schemas.microsoft.com/office/drawing/2014/main" id="{1120059A-2D05-4F76-8598-94E4E36383E8}"/>
                </a:ext>
              </a:extLst>
            </xdr:cNvPr>
            <xdr:cNvSpPr/>
          </xdr:nvSpPr>
          <xdr:spPr>
            <a:xfrm>
              <a:off x="6672363" y="1310982"/>
              <a:ext cx="110143" cy="106775"/>
            </a:xfrm>
            <a:prstGeom prst="ellipse">
              <a:avLst/>
            </a:prstGeom>
            <a:solidFill>
              <a:srgbClr val="00A651"/>
            </a:solidFill>
            <a:ln w="9525" cap="flat" cmpd="sng" algn="ctr">
              <a:solidFill>
                <a:sysClr val="windowText" lastClr="000000"/>
              </a:solidFill>
              <a:prstDash val="solid"/>
              <a:miter lim="800000"/>
            </a:ln>
            <a:effectLst/>
          </xdr:spPr>
          <xdr:txBody>
            <a:bodyPr wrap="square" rtlCol="0" anchor="ctr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ctr" defTabSz="3429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1" lang="ja-JP" altLang="en-US" sz="1050" b="0" i="0" u="none" strike="noStrike" kern="0" cap="none" spc="0" normalizeH="0" baseline="0">
                <a:ln>
                  <a:noFill/>
                </a:ln>
                <a:solidFill>
                  <a:prstClr val="white"/>
                </a:solidFill>
                <a:effectLst/>
                <a:uLnTx/>
                <a:uFillTx/>
                <a:latin typeface="ＭＳ Ｐゴシック" panose="020B0600070205080204" pitchFamily="50" charset="-128"/>
                <a:ea typeface="游ゴシック" panose="020B0400000000000000" pitchFamily="50" charset="-128"/>
                <a:cs typeface="+mn-cs"/>
              </a:endParaRPr>
            </a:p>
          </xdr:txBody>
        </xdr:sp>
        <xdr:sp macro="" textlink="">
          <xdr:nvSpPr>
            <xdr:cNvPr id="1055" name="円/楕円 468">
              <a:extLst>
                <a:ext uri="{FF2B5EF4-FFF2-40B4-BE49-F238E27FC236}">
                  <a16:creationId xmlns:a16="http://schemas.microsoft.com/office/drawing/2014/main" id="{C0192E44-240C-464A-9F09-B82D29B36CF4}"/>
                </a:ext>
              </a:extLst>
            </xdr:cNvPr>
            <xdr:cNvSpPr/>
          </xdr:nvSpPr>
          <xdr:spPr>
            <a:xfrm>
              <a:off x="6575375" y="1430484"/>
              <a:ext cx="110143" cy="106775"/>
            </a:xfrm>
            <a:prstGeom prst="ellipse">
              <a:avLst/>
            </a:prstGeom>
            <a:solidFill>
              <a:srgbClr val="00A651"/>
            </a:solidFill>
            <a:ln w="9525" cap="flat" cmpd="sng" algn="ctr">
              <a:solidFill>
                <a:sysClr val="windowText" lastClr="000000"/>
              </a:solidFill>
              <a:prstDash val="solid"/>
              <a:miter lim="800000"/>
            </a:ln>
            <a:effectLst/>
          </xdr:spPr>
          <xdr:txBody>
            <a:bodyPr wrap="square" rtlCol="0" anchor="ctr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ctr" defTabSz="3429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1" lang="ja-JP" altLang="en-US" sz="1050" b="0" i="0" u="none" strike="noStrike" kern="0" cap="none" spc="0" normalizeH="0" baseline="0">
                <a:ln>
                  <a:noFill/>
                </a:ln>
                <a:solidFill>
                  <a:prstClr val="white"/>
                </a:solidFill>
                <a:effectLst/>
                <a:uLnTx/>
                <a:uFillTx/>
                <a:latin typeface="ＭＳ Ｐゴシック" panose="020B0600070205080204" pitchFamily="50" charset="-128"/>
                <a:ea typeface="游ゴシック" panose="020B0400000000000000" pitchFamily="50" charset="-128"/>
                <a:cs typeface="+mn-cs"/>
              </a:endParaRPr>
            </a:p>
          </xdr:txBody>
        </xdr:sp>
        <xdr:sp macro="" textlink="">
          <xdr:nvSpPr>
            <xdr:cNvPr id="1056" name="正方形/長方形 1055">
              <a:extLst>
                <a:ext uri="{FF2B5EF4-FFF2-40B4-BE49-F238E27FC236}">
                  <a16:creationId xmlns:a16="http://schemas.microsoft.com/office/drawing/2014/main" id="{A5C39186-2979-479E-AAF3-73D17DF8BE5D}"/>
                </a:ext>
              </a:extLst>
            </xdr:cNvPr>
            <xdr:cNvSpPr/>
          </xdr:nvSpPr>
          <xdr:spPr>
            <a:xfrm>
              <a:off x="6575856" y="1558607"/>
              <a:ext cx="110143" cy="106775"/>
            </a:xfrm>
            <a:prstGeom prst="rect">
              <a:avLst/>
            </a:prstGeom>
            <a:solidFill>
              <a:srgbClr val="0090BC"/>
            </a:solidFill>
            <a:ln w="9525" cap="flat" cmpd="sng" algn="ctr">
              <a:solidFill>
                <a:sysClr val="windowText" lastClr="000000"/>
              </a:solidFill>
              <a:prstDash val="solid"/>
              <a:miter lim="800000"/>
            </a:ln>
            <a:effectLst/>
          </xdr:spPr>
          <xdr:txBody>
            <a:bodyPr wrap="square" rtlCol="0" anchor="ctr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ctr" defTabSz="3429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1" lang="ja-JP" altLang="en-US" sz="1050" b="0" i="0" u="none" strike="noStrike" kern="0" cap="none" spc="0" normalizeH="0" baseline="0">
                <a:ln>
                  <a:noFill/>
                </a:ln>
                <a:solidFill>
                  <a:prstClr val="white"/>
                </a:solidFill>
                <a:effectLst/>
                <a:uLnTx/>
                <a:uFillTx/>
                <a:latin typeface="ＭＳ Ｐゴシック" panose="020B0600070205080204" pitchFamily="50" charset="-128"/>
                <a:ea typeface="游ゴシック" panose="020B0400000000000000" pitchFamily="50" charset="-128"/>
                <a:cs typeface="+mn-cs"/>
              </a:endParaRPr>
            </a:p>
          </xdr:txBody>
        </xdr:sp>
        <xdr:sp macro="" textlink="">
          <xdr:nvSpPr>
            <xdr:cNvPr id="1057" name="正方形/長方形 1056">
              <a:extLst>
                <a:ext uri="{FF2B5EF4-FFF2-40B4-BE49-F238E27FC236}">
                  <a16:creationId xmlns:a16="http://schemas.microsoft.com/office/drawing/2014/main" id="{404435D7-C0A1-40AB-B89D-92A8ADA00947}"/>
                </a:ext>
              </a:extLst>
            </xdr:cNvPr>
            <xdr:cNvSpPr/>
          </xdr:nvSpPr>
          <xdr:spPr>
            <a:xfrm>
              <a:off x="6579859" y="1684399"/>
              <a:ext cx="110143" cy="106775"/>
            </a:xfrm>
            <a:prstGeom prst="rect">
              <a:avLst/>
            </a:prstGeom>
            <a:solidFill>
              <a:srgbClr val="0090BC"/>
            </a:solidFill>
            <a:ln w="9525" cap="flat" cmpd="sng" algn="ctr">
              <a:solidFill>
                <a:sysClr val="windowText" lastClr="000000"/>
              </a:solidFill>
              <a:prstDash val="solid"/>
              <a:miter lim="800000"/>
            </a:ln>
            <a:effectLst/>
          </xdr:spPr>
          <xdr:txBody>
            <a:bodyPr wrap="square" rtlCol="0" anchor="ctr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ctr" defTabSz="3429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1" lang="ja-JP" altLang="en-US" sz="1050" b="0" i="0" u="none" strike="noStrike" kern="0" cap="none" spc="0" normalizeH="0" baseline="0">
                <a:ln>
                  <a:noFill/>
                </a:ln>
                <a:solidFill>
                  <a:prstClr val="white"/>
                </a:solidFill>
                <a:effectLst/>
                <a:uLnTx/>
                <a:uFillTx/>
                <a:latin typeface="ＭＳ Ｐゴシック" panose="020B0600070205080204" pitchFamily="50" charset="-128"/>
                <a:ea typeface="游ゴシック" panose="020B0400000000000000" pitchFamily="50" charset="-128"/>
                <a:cs typeface="+mn-cs"/>
              </a:endParaRPr>
            </a:p>
          </xdr:txBody>
        </xdr:sp>
        <xdr:cxnSp macro="">
          <xdr:nvCxnSpPr>
            <xdr:cNvPr id="1058" name="直線コネクタ 1057">
              <a:extLst>
                <a:ext uri="{FF2B5EF4-FFF2-40B4-BE49-F238E27FC236}">
                  <a16:creationId xmlns:a16="http://schemas.microsoft.com/office/drawing/2014/main" id="{6ED81283-CEE6-4E16-99FE-A095532A4B2F}"/>
                </a:ext>
              </a:extLst>
            </xdr:cNvPr>
            <xdr:cNvCxnSpPr>
              <a:cxnSpLocks/>
              <a:endCxn id="1055" idx="1"/>
            </xdr:cNvCxnSpPr>
          </xdr:nvCxnSpPr>
          <xdr:spPr>
            <a:xfrm>
              <a:off x="6555467" y="1417757"/>
              <a:ext cx="36037" cy="28364"/>
            </a:xfrm>
            <a:prstGeom prst="line">
              <a:avLst/>
            </a:prstGeom>
            <a:noFill/>
            <a:ln w="9525" cap="flat" cmpd="sng" algn="ctr">
              <a:solidFill>
                <a:sysClr val="windowText" lastClr="000000"/>
              </a:solidFill>
              <a:prstDash val="solid"/>
              <a:miter lim="800000"/>
            </a:ln>
            <a:effectLst/>
          </xdr:spPr>
        </xdr:cxnSp>
        <xdr:cxnSp macro="">
          <xdr:nvCxnSpPr>
            <xdr:cNvPr id="1059" name="直線コネクタ 1058">
              <a:extLst>
                <a:ext uri="{FF2B5EF4-FFF2-40B4-BE49-F238E27FC236}">
                  <a16:creationId xmlns:a16="http://schemas.microsoft.com/office/drawing/2014/main" id="{8464CEA1-9B00-4F87-9485-09C6AA0E3BF7}"/>
                </a:ext>
              </a:extLst>
            </xdr:cNvPr>
            <xdr:cNvCxnSpPr>
              <a:cxnSpLocks/>
              <a:stCxn id="1054" idx="4"/>
            </xdr:cNvCxnSpPr>
          </xdr:nvCxnSpPr>
          <xdr:spPr>
            <a:xfrm flipH="1">
              <a:off x="6672363" y="1417758"/>
              <a:ext cx="55072" cy="24666"/>
            </a:xfrm>
            <a:prstGeom prst="line">
              <a:avLst/>
            </a:prstGeom>
            <a:noFill/>
            <a:ln w="9525" cap="flat" cmpd="sng" algn="ctr">
              <a:solidFill>
                <a:sysClr val="windowText" lastClr="000000"/>
              </a:solidFill>
              <a:prstDash val="solid"/>
              <a:miter lim="800000"/>
            </a:ln>
            <a:effectLst/>
          </xdr:spPr>
        </xdr:cxnSp>
      </xdr:grpSp>
      <xdr:sp macro="" textlink="">
        <xdr:nvSpPr>
          <xdr:cNvPr id="1041" name="テキスト ボックス 215">
            <a:extLst>
              <a:ext uri="{FF2B5EF4-FFF2-40B4-BE49-F238E27FC236}">
                <a16:creationId xmlns:a16="http://schemas.microsoft.com/office/drawing/2014/main" id="{02B9A5C7-05B4-48EB-B6B8-AB533B419012}"/>
              </a:ext>
            </a:extLst>
          </xdr:cNvPr>
          <xdr:cNvSpPr txBox="1"/>
        </xdr:nvSpPr>
        <xdr:spPr>
          <a:xfrm>
            <a:off x="5469490" y="1902582"/>
            <a:ext cx="436338" cy="15811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kumimoji="1" lang="en-US" altLang="ja-JP" sz="1050"/>
              <a:t>aTMT6</a:t>
            </a:r>
            <a:endParaRPr kumimoji="1" lang="ja-JP" altLang="en-US" sz="1050"/>
          </a:p>
        </xdr:txBody>
      </xdr:sp>
    </xdr:grpSp>
    <xdr:clientData/>
  </xdr:twoCellAnchor>
  <xdr:twoCellAnchor>
    <xdr:from>
      <xdr:col>5</xdr:col>
      <xdr:colOff>36860</xdr:colOff>
      <xdr:row>2</xdr:row>
      <xdr:rowOff>96035</xdr:rowOff>
    </xdr:from>
    <xdr:to>
      <xdr:col>5</xdr:col>
      <xdr:colOff>728664</xdr:colOff>
      <xdr:row>3</xdr:row>
      <xdr:rowOff>2867</xdr:rowOff>
    </xdr:to>
    <xdr:grpSp>
      <xdr:nvGrpSpPr>
        <xdr:cNvPr id="885" name="グループ化 884">
          <a:extLst>
            <a:ext uri="{FF2B5EF4-FFF2-40B4-BE49-F238E27FC236}">
              <a16:creationId xmlns:a16="http://schemas.microsoft.com/office/drawing/2014/main" id="{6DA8DEE3-F071-4FED-9BEB-7AE5C03C5829}"/>
            </a:ext>
          </a:extLst>
        </xdr:cNvPr>
        <xdr:cNvGrpSpPr/>
      </xdr:nvGrpSpPr>
      <xdr:grpSpPr>
        <a:xfrm>
          <a:off x="4386610" y="619910"/>
          <a:ext cx="682279" cy="1081582"/>
          <a:chOff x="6001840" y="1393958"/>
          <a:chExt cx="436338" cy="664617"/>
        </a:xfrm>
      </xdr:grpSpPr>
      <xdr:grpSp>
        <xdr:nvGrpSpPr>
          <xdr:cNvPr id="1018" name="グループ化 1017">
            <a:extLst>
              <a:ext uri="{FF2B5EF4-FFF2-40B4-BE49-F238E27FC236}">
                <a16:creationId xmlns:a16="http://schemas.microsoft.com/office/drawing/2014/main" id="{8E514B52-131E-4E66-9C9D-5FBE6AC58E1F}"/>
              </a:ext>
            </a:extLst>
          </xdr:cNvPr>
          <xdr:cNvGrpSpPr/>
        </xdr:nvGrpSpPr>
        <xdr:grpSpPr>
          <a:xfrm>
            <a:off x="6046842" y="1393958"/>
            <a:ext cx="339489" cy="563792"/>
            <a:chOff x="7672446" y="1109442"/>
            <a:chExt cx="503238" cy="835728"/>
          </a:xfrm>
        </xdr:grpSpPr>
        <xdr:cxnSp macro="">
          <xdr:nvCxnSpPr>
            <xdr:cNvPr id="1020" name="直線コネクタ 1019">
              <a:extLst>
                <a:ext uri="{FF2B5EF4-FFF2-40B4-BE49-F238E27FC236}">
                  <a16:creationId xmlns:a16="http://schemas.microsoft.com/office/drawing/2014/main" id="{7C5489FC-0356-42A4-8A7D-DC4D1507BE3C}"/>
                </a:ext>
              </a:extLst>
            </xdr:cNvPr>
            <xdr:cNvCxnSpPr>
              <a:cxnSpLocks/>
              <a:stCxn id="1033" idx="4"/>
            </xdr:cNvCxnSpPr>
          </xdr:nvCxnSpPr>
          <xdr:spPr>
            <a:xfrm>
              <a:off x="7856934" y="1642563"/>
              <a:ext cx="3024" cy="302607"/>
            </a:xfrm>
            <a:prstGeom prst="line">
              <a:avLst/>
            </a:prstGeom>
            <a:noFill/>
            <a:ln w="9525" cap="flat" cmpd="sng" algn="ctr">
              <a:solidFill>
                <a:sysClr val="windowText" lastClr="000000"/>
              </a:solidFill>
              <a:prstDash val="solid"/>
              <a:miter lim="800000"/>
            </a:ln>
            <a:effectLst/>
          </xdr:spPr>
        </xdr:cxnSp>
        <xdr:sp macro="" textlink="">
          <xdr:nvSpPr>
            <xdr:cNvPr id="1021" name="正方形/長方形 1020">
              <a:extLst>
                <a:ext uri="{FF2B5EF4-FFF2-40B4-BE49-F238E27FC236}">
                  <a16:creationId xmlns:a16="http://schemas.microsoft.com/office/drawing/2014/main" id="{B6A43B9F-59CA-4435-AC07-26945411D8A7}"/>
                </a:ext>
              </a:extLst>
            </xdr:cNvPr>
            <xdr:cNvSpPr/>
          </xdr:nvSpPr>
          <xdr:spPr>
            <a:xfrm>
              <a:off x="7676750" y="1255210"/>
              <a:ext cx="110143" cy="106775"/>
            </a:xfrm>
            <a:prstGeom prst="rect">
              <a:avLst/>
            </a:prstGeom>
            <a:solidFill>
              <a:srgbClr val="0090BC"/>
            </a:solidFill>
            <a:ln w="9525" cap="flat" cmpd="sng" algn="ctr">
              <a:solidFill>
                <a:sysClr val="windowText" lastClr="000000"/>
              </a:solidFill>
              <a:prstDash val="solid"/>
              <a:miter lim="800000"/>
            </a:ln>
            <a:effectLst/>
          </xdr:spPr>
          <xdr:txBody>
            <a:bodyPr wrap="square" rtlCol="0" anchor="ctr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ctr" defTabSz="3429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1" lang="ja-JP" altLang="en-US" sz="1050" b="0" i="0" u="none" strike="noStrike" kern="0" cap="none" spc="0" normalizeH="0" baseline="0">
                <a:ln>
                  <a:noFill/>
                </a:ln>
                <a:solidFill>
                  <a:prstClr val="white"/>
                </a:solidFill>
                <a:effectLst/>
                <a:uLnTx/>
                <a:uFillTx/>
                <a:latin typeface="ＭＳ Ｐゴシック" panose="020B0600070205080204" pitchFamily="50" charset="-128"/>
                <a:ea typeface="游ゴシック" panose="020B0400000000000000" pitchFamily="50" charset="-128"/>
                <a:cs typeface="+mn-cs"/>
              </a:endParaRPr>
            </a:p>
          </xdr:txBody>
        </xdr:sp>
        <xdr:sp macro="" textlink="">
          <xdr:nvSpPr>
            <xdr:cNvPr id="1022" name="円/楕円 468">
              <a:extLst>
                <a:ext uri="{FF2B5EF4-FFF2-40B4-BE49-F238E27FC236}">
                  <a16:creationId xmlns:a16="http://schemas.microsoft.com/office/drawing/2014/main" id="{6C96BB22-3344-4628-9F72-DA77699FE6A2}"/>
                </a:ext>
              </a:extLst>
            </xdr:cNvPr>
            <xdr:cNvSpPr/>
          </xdr:nvSpPr>
          <xdr:spPr>
            <a:xfrm>
              <a:off x="7720251" y="1418429"/>
              <a:ext cx="110143" cy="106775"/>
            </a:xfrm>
            <a:prstGeom prst="ellipse">
              <a:avLst/>
            </a:prstGeom>
            <a:solidFill>
              <a:srgbClr val="00A651"/>
            </a:solidFill>
            <a:ln w="9525" cap="flat" cmpd="sng" algn="ctr">
              <a:solidFill>
                <a:sysClr val="windowText" lastClr="000000"/>
              </a:solidFill>
              <a:prstDash val="solid"/>
              <a:miter lim="800000"/>
            </a:ln>
            <a:effectLst/>
          </xdr:spPr>
          <xdr:txBody>
            <a:bodyPr wrap="square" rtlCol="0" anchor="ctr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ctr" defTabSz="3429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1" lang="ja-JP" altLang="en-US" sz="1050" b="0" i="0" u="none" strike="noStrike" kern="0" cap="none" spc="0" normalizeH="0" baseline="0">
                <a:ln>
                  <a:noFill/>
                </a:ln>
                <a:solidFill>
                  <a:prstClr val="white"/>
                </a:solidFill>
                <a:effectLst/>
                <a:uLnTx/>
                <a:uFillTx/>
                <a:latin typeface="ＭＳ Ｐゴシック" panose="020B0600070205080204" pitchFamily="50" charset="-128"/>
                <a:ea typeface="游ゴシック" panose="020B0400000000000000" pitchFamily="50" charset="-128"/>
                <a:cs typeface="+mn-cs"/>
              </a:endParaRPr>
            </a:p>
          </xdr:txBody>
        </xdr:sp>
        <xdr:cxnSp macro="">
          <xdr:nvCxnSpPr>
            <xdr:cNvPr id="1023" name="直線コネクタ 1022">
              <a:extLst>
                <a:ext uri="{FF2B5EF4-FFF2-40B4-BE49-F238E27FC236}">
                  <a16:creationId xmlns:a16="http://schemas.microsoft.com/office/drawing/2014/main" id="{D119EFA7-38FB-40E4-AC0D-D8405E468EDD}"/>
                </a:ext>
              </a:extLst>
            </xdr:cNvPr>
            <xdr:cNvCxnSpPr>
              <a:cxnSpLocks/>
            </xdr:cNvCxnSpPr>
          </xdr:nvCxnSpPr>
          <xdr:spPr>
            <a:xfrm>
              <a:off x="7730011" y="1205223"/>
              <a:ext cx="0" cy="48741"/>
            </a:xfrm>
            <a:prstGeom prst="line">
              <a:avLst/>
            </a:prstGeom>
            <a:noFill/>
            <a:ln w="9525" cap="flat" cmpd="sng" algn="ctr">
              <a:solidFill>
                <a:sysClr val="windowText" lastClr="000000"/>
              </a:solidFill>
              <a:prstDash val="solid"/>
              <a:miter lim="800000"/>
            </a:ln>
            <a:effectLst/>
          </xdr:spPr>
        </xdr:cxnSp>
        <xdr:sp macro="" textlink="">
          <xdr:nvSpPr>
            <xdr:cNvPr id="1024" name="正方形/長方形 1023">
              <a:extLst>
                <a:ext uri="{FF2B5EF4-FFF2-40B4-BE49-F238E27FC236}">
                  <a16:creationId xmlns:a16="http://schemas.microsoft.com/office/drawing/2014/main" id="{37846779-0ACC-47ED-AD1E-C53295397A5F}"/>
                </a:ext>
              </a:extLst>
            </xdr:cNvPr>
            <xdr:cNvSpPr/>
          </xdr:nvSpPr>
          <xdr:spPr>
            <a:xfrm>
              <a:off x="7808634" y="1257353"/>
              <a:ext cx="110143" cy="106775"/>
            </a:xfrm>
            <a:prstGeom prst="rect">
              <a:avLst/>
            </a:prstGeom>
            <a:solidFill>
              <a:srgbClr val="0090BC"/>
            </a:solidFill>
            <a:ln w="9525" cap="flat" cmpd="sng" algn="ctr">
              <a:solidFill>
                <a:sysClr val="windowText" lastClr="000000"/>
              </a:solidFill>
              <a:prstDash val="solid"/>
              <a:miter lim="800000"/>
            </a:ln>
            <a:effectLst/>
          </xdr:spPr>
          <xdr:txBody>
            <a:bodyPr wrap="square" rtlCol="0" anchor="ctr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ctr" defTabSz="3429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1" lang="ja-JP" altLang="en-US" sz="1050" b="0" i="0" u="none" strike="noStrike" kern="0" cap="none" spc="0" normalizeH="0" baseline="0">
                <a:ln>
                  <a:noFill/>
                </a:ln>
                <a:solidFill>
                  <a:prstClr val="white"/>
                </a:solidFill>
                <a:effectLst/>
                <a:uLnTx/>
                <a:uFillTx/>
                <a:latin typeface="ＭＳ Ｐゴシック" panose="020B0600070205080204" pitchFamily="50" charset="-128"/>
                <a:ea typeface="游ゴシック" panose="020B0400000000000000" pitchFamily="50" charset="-128"/>
                <a:cs typeface="+mn-cs"/>
              </a:endParaRPr>
            </a:p>
          </xdr:txBody>
        </xdr:sp>
        <xdr:sp macro="" textlink="">
          <xdr:nvSpPr>
            <xdr:cNvPr id="1025" name="正方形/長方形 1024">
              <a:extLst>
                <a:ext uri="{FF2B5EF4-FFF2-40B4-BE49-F238E27FC236}">
                  <a16:creationId xmlns:a16="http://schemas.microsoft.com/office/drawing/2014/main" id="{1016253E-EB49-4385-B235-37A9AB2D4161}"/>
                </a:ext>
              </a:extLst>
            </xdr:cNvPr>
            <xdr:cNvSpPr/>
          </xdr:nvSpPr>
          <xdr:spPr>
            <a:xfrm>
              <a:off x="7941765" y="1256106"/>
              <a:ext cx="110143" cy="106775"/>
            </a:xfrm>
            <a:prstGeom prst="rect">
              <a:avLst/>
            </a:prstGeom>
            <a:solidFill>
              <a:srgbClr val="0090BC"/>
            </a:solidFill>
            <a:ln w="9525" cap="flat" cmpd="sng" algn="ctr">
              <a:solidFill>
                <a:sysClr val="windowText" lastClr="000000"/>
              </a:solidFill>
              <a:prstDash val="solid"/>
              <a:miter lim="800000"/>
            </a:ln>
            <a:effectLst/>
          </xdr:spPr>
          <xdr:txBody>
            <a:bodyPr wrap="square" rtlCol="0" anchor="ctr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ctr" defTabSz="3429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1" lang="ja-JP" altLang="en-US" sz="1050" b="0" i="0" u="none" strike="noStrike" kern="0" cap="none" spc="0" normalizeH="0" baseline="0">
                <a:ln>
                  <a:noFill/>
                </a:ln>
                <a:solidFill>
                  <a:prstClr val="white"/>
                </a:solidFill>
                <a:effectLst/>
                <a:uLnTx/>
                <a:uFillTx/>
                <a:latin typeface="ＭＳ Ｐゴシック" panose="020B0600070205080204" pitchFamily="50" charset="-128"/>
                <a:ea typeface="游ゴシック" panose="020B0400000000000000" pitchFamily="50" charset="-128"/>
                <a:cs typeface="+mn-cs"/>
              </a:endParaRPr>
            </a:p>
          </xdr:txBody>
        </xdr:sp>
        <xdr:cxnSp macro="">
          <xdr:nvCxnSpPr>
            <xdr:cNvPr id="1026" name="直線コネクタ 1025">
              <a:extLst>
                <a:ext uri="{FF2B5EF4-FFF2-40B4-BE49-F238E27FC236}">
                  <a16:creationId xmlns:a16="http://schemas.microsoft.com/office/drawing/2014/main" id="{8EA589AF-797B-438D-B582-757C3312B533}"/>
                </a:ext>
              </a:extLst>
            </xdr:cNvPr>
            <xdr:cNvCxnSpPr>
              <a:cxnSpLocks/>
            </xdr:cNvCxnSpPr>
          </xdr:nvCxnSpPr>
          <xdr:spPr>
            <a:xfrm>
              <a:off x="7863705" y="1205223"/>
              <a:ext cx="0" cy="48741"/>
            </a:xfrm>
            <a:prstGeom prst="line">
              <a:avLst/>
            </a:prstGeom>
            <a:noFill/>
            <a:ln w="9525" cap="flat" cmpd="sng" algn="ctr">
              <a:solidFill>
                <a:sysClr val="windowText" lastClr="000000"/>
              </a:solidFill>
              <a:prstDash val="solid"/>
              <a:miter lim="800000"/>
            </a:ln>
            <a:effectLst/>
          </xdr:spPr>
        </xdr:cxnSp>
        <xdr:cxnSp macro="">
          <xdr:nvCxnSpPr>
            <xdr:cNvPr id="1027" name="直線コネクタ 1026">
              <a:extLst>
                <a:ext uri="{FF2B5EF4-FFF2-40B4-BE49-F238E27FC236}">
                  <a16:creationId xmlns:a16="http://schemas.microsoft.com/office/drawing/2014/main" id="{6C9CB620-9B8F-4DC5-AC81-410C7889E616}"/>
                </a:ext>
              </a:extLst>
            </xdr:cNvPr>
            <xdr:cNvCxnSpPr>
              <a:cxnSpLocks/>
            </xdr:cNvCxnSpPr>
          </xdr:nvCxnSpPr>
          <xdr:spPr>
            <a:xfrm>
              <a:off x="7995983" y="1204672"/>
              <a:ext cx="0" cy="48741"/>
            </a:xfrm>
            <a:prstGeom prst="line">
              <a:avLst/>
            </a:prstGeom>
            <a:noFill/>
            <a:ln w="9525" cap="flat" cmpd="sng" algn="ctr">
              <a:solidFill>
                <a:sysClr val="windowText" lastClr="000000"/>
              </a:solidFill>
              <a:prstDash val="solid"/>
              <a:miter lim="800000"/>
            </a:ln>
            <a:effectLst/>
          </xdr:spPr>
        </xdr:cxnSp>
        <xdr:sp macro="" textlink="">
          <xdr:nvSpPr>
            <xdr:cNvPr id="1028" name="円/楕円 468">
              <a:extLst>
                <a:ext uri="{FF2B5EF4-FFF2-40B4-BE49-F238E27FC236}">
                  <a16:creationId xmlns:a16="http://schemas.microsoft.com/office/drawing/2014/main" id="{FF03890D-F766-4AFE-9F1B-C6269DA52CB7}"/>
                </a:ext>
              </a:extLst>
            </xdr:cNvPr>
            <xdr:cNvSpPr/>
          </xdr:nvSpPr>
          <xdr:spPr>
            <a:xfrm>
              <a:off x="7672446" y="1109443"/>
              <a:ext cx="110143" cy="106775"/>
            </a:xfrm>
            <a:prstGeom prst="ellipse">
              <a:avLst/>
            </a:prstGeom>
            <a:solidFill>
              <a:srgbClr val="FFD400"/>
            </a:solidFill>
            <a:ln w="9525" cap="flat" cmpd="sng" algn="ctr">
              <a:solidFill>
                <a:sysClr val="windowText" lastClr="000000"/>
              </a:solidFill>
              <a:prstDash val="solid"/>
              <a:miter lim="800000"/>
            </a:ln>
            <a:effectLst/>
          </xdr:spPr>
          <xdr:txBody>
            <a:bodyPr wrap="square" rtlCol="0" anchor="ctr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ctr" defTabSz="3429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1" lang="ja-JP" altLang="en-US" sz="1050" b="0" i="0" u="none" strike="noStrike" kern="0" cap="none" spc="0" normalizeH="0" baseline="0">
                <a:ln>
                  <a:noFill/>
                </a:ln>
                <a:solidFill>
                  <a:prstClr val="white"/>
                </a:solidFill>
                <a:effectLst/>
                <a:uLnTx/>
                <a:uFillTx/>
                <a:latin typeface="ＭＳ Ｐゴシック" panose="020B0600070205080204" pitchFamily="50" charset="-128"/>
                <a:ea typeface="游ゴシック" panose="020B0400000000000000" pitchFamily="50" charset="-128"/>
                <a:cs typeface="+mn-cs"/>
              </a:endParaRPr>
            </a:p>
          </xdr:txBody>
        </xdr:sp>
        <xdr:sp macro="" textlink="">
          <xdr:nvSpPr>
            <xdr:cNvPr id="1029" name="円/楕円 468">
              <a:extLst>
                <a:ext uri="{FF2B5EF4-FFF2-40B4-BE49-F238E27FC236}">
                  <a16:creationId xmlns:a16="http://schemas.microsoft.com/office/drawing/2014/main" id="{2C2A4566-7D93-4824-BE74-B1DE0345A671}"/>
                </a:ext>
              </a:extLst>
            </xdr:cNvPr>
            <xdr:cNvSpPr/>
          </xdr:nvSpPr>
          <xdr:spPr>
            <a:xfrm>
              <a:off x="7808634" y="1109443"/>
              <a:ext cx="110143" cy="106775"/>
            </a:xfrm>
            <a:prstGeom prst="ellipse">
              <a:avLst/>
            </a:prstGeom>
            <a:solidFill>
              <a:srgbClr val="FFD400"/>
            </a:solidFill>
            <a:ln w="9525" cap="flat" cmpd="sng" algn="ctr">
              <a:solidFill>
                <a:sysClr val="windowText" lastClr="000000"/>
              </a:solidFill>
              <a:prstDash val="solid"/>
              <a:miter lim="800000"/>
            </a:ln>
            <a:effectLst/>
          </xdr:spPr>
          <xdr:txBody>
            <a:bodyPr wrap="square" rtlCol="0" anchor="ctr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ctr" defTabSz="3429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1" lang="ja-JP" altLang="en-US" sz="1050" b="0" i="0" u="none" strike="noStrike" kern="0" cap="none" spc="0" normalizeH="0" baseline="0">
                <a:ln>
                  <a:noFill/>
                </a:ln>
                <a:solidFill>
                  <a:prstClr val="white"/>
                </a:solidFill>
                <a:effectLst/>
                <a:uLnTx/>
                <a:uFillTx/>
                <a:latin typeface="ＭＳ Ｐゴシック" panose="020B0600070205080204" pitchFamily="50" charset="-128"/>
                <a:ea typeface="游ゴシック" panose="020B0400000000000000" pitchFamily="50" charset="-128"/>
                <a:cs typeface="+mn-cs"/>
              </a:endParaRPr>
            </a:p>
          </xdr:txBody>
        </xdr:sp>
        <xdr:sp macro="" textlink="">
          <xdr:nvSpPr>
            <xdr:cNvPr id="1030" name="円/楕円 468">
              <a:extLst>
                <a:ext uri="{FF2B5EF4-FFF2-40B4-BE49-F238E27FC236}">
                  <a16:creationId xmlns:a16="http://schemas.microsoft.com/office/drawing/2014/main" id="{DA804856-6E50-4E26-9B77-BB8F92FC3865}"/>
                </a:ext>
              </a:extLst>
            </xdr:cNvPr>
            <xdr:cNvSpPr/>
          </xdr:nvSpPr>
          <xdr:spPr>
            <a:xfrm>
              <a:off x="7943575" y="1109442"/>
              <a:ext cx="110143" cy="106775"/>
            </a:xfrm>
            <a:prstGeom prst="ellipse">
              <a:avLst/>
            </a:prstGeom>
            <a:solidFill>
              <a:srgbClr val="FFD400"/>
            </a:solidFill>
            <a:ln w="9525" cap="flat" cmpd="sng" algn="ctr">
              <a:solidFill>
                <a:sysClr val="windowText" lastClr="000000"/>
              </a:solidFill>
              <a:prstDash val="solid"/>
              <a:miter lim="800000"/>
            </a:ln>
            <a:effectLst/>
          </xdr:spPr>
          <xdr:txBody>
            <a:bodyPr wrap="square" rtlCol="0" anchor="ctr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ctr" defTabSz="3429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1" lang="ja-JP" altLang="en-US" sz="1050" b="0" i="0" u="none" strike="noStrike" kern="0" cap="none" spc="0" normalizeH="0" baseline="0">
                <a:ln>
                  <a:noFill/>
                </a:ln>
                <a:solidFill>
                  <a:prstClr val="white"/>
                </a:solidFill>
                <a:effectLst/>
                <a:uLnTx/>
                <a:uFillTx/>
                <a:latin typeface="ＭＳ Ｐゴシック" panose="020B0600070205080204" pitchFamily="50" charset="-128"/>
                <a:ea typeface="游ゴシック" panose="020B0400000000000000" pitchFamily="50" charset="-128"/>
                <a:cs typeface="+mn-cs"/>
              </a:endParaRPr>
            </a:p>
          </xdr:txBody>
        </xdr:sp>
        <xdr:cxnSp macro="">
          <xdr:nvCxnSpPr>
            <xdr:cNvPr id="1031" name="直線コネクタ 1030">
              <a:extLst>
                <a:ext uri="{FF2B5EF4-FFF2-40B4-BE49-F238E27FC236}">
                  <a16:creationId xmlns:a16="http://schemas.microsoft.com/office/drawing/2014/main" id="{548A7D3C-A61E-4731-ACB3-7933F55B7925}"/>
                </a:ext>
              </a:extLst>
            </xdr:cNvPr>
            <xdr:cNvCxnSpPr>
              <a:cxnSpLocks/>
            </xdr:cNvCxnSpPr>
          </xdr:nvCxnSpPr>
          <xdr:spPr>
            <a:xfrm>
              <a:off x="7672446" y="1387429"/>
              <a:ext cx="391894" cy="0"/>
            </a:xfrm>
            <a:prstGeom prst="line">
              <a:avLst/>
            </a:prstGeom>
            <a:noFill/>
            <a:ln w="9525" cap="flat" cmpd="sng" algn="ctr">
              <a:solidFill>
                <a:sysClr val="windowText" lastClr="000000"/>
              </a:solidFill>
              <a:prstDash val="solid"/>
              <a:miter lim="800000"/>
            </a:ln>
            <a:effectLst/>
          </xdr:spPr>
        </xdr:cxnSp>
        <xdr:sp macro="" textlink="">
          <xdr:nvSpPr>
            <xdr:cNvPr id="1032" name="円/楕円 468">
              <a:extLst>
                <a:ext uri="{FF2B5EF4-FFF2-40B4-BE49-F238E27FC236}">
                  <a16:creationId xmlns:a16="http://schemas.microsoft.com/office/drawing/2014/main" id="{1E749C73-1D43-4E56-B742-467DA4D3A4DD}"/>
                </a:ext>
              </a:extLst>
            </xdr:cNvPr>
            <xdr:cNvSpPr/>
          </xdr:nvSpPr>
          <xdr:spPr>
            <a:xfrm>
              <a:off x="7898850" y="1416286"/>
              <a:ext cx="110143" cy="106775"/>
            </a:xfrm>
            <a:prstGeom prst="ellipse">
              <a:avLst/>
            </a:prstGeom>
            <a:solidFill>
              <a:srgbClr val="00A651"/>
            </a:solidFill>
            <a:ln w="9525" cap="flat" cmpd="sng" algn="ctr">
              <a:solidFill>
                <a:sysClr val="windowText" lastClr="000000"/>
              </a:solidFill>
              <a:prstDash val="solid"/>
              <a:miter lim="800000"/>
            </a:ln>
            <a:effectLst/>
          </xdr:spPr>
          <xdr:txBody>
            <a:bodyPr wrap="square" rtlCol="0" anchor="ctr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ctr" defTabSz="3429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1" lang="ja-JP" altLang="en-US" sz="1050" b="0" i="0" u="none" strike="noStrike" kern="0" cap="none" spc="0" normalizeH="0" baseline="0">
                <a:ln>
                  <a:noFill/>
                </a:ln>
                <a:solidFill>
                  <a:prstClr val="white"/>
                </a:solidFill>
                <a:effectLst/>
                <a:uLnTx/>
                <a:uFillTx/>
                <a:latin typeface="ＭＳ Ｐゴシック" panose="020B0600070205080204" pitchFamily="50" charset="-128"/>
                <a:ea typeface="游ゴシック" panose="020B0400000000000000" pitchFamily="50" charset="-128"/>
                <a:cs typeface="+mn-cs"/>
              </a:endParaRPr>
            </a:p>
          </xdr:txBody>
        </xdr:sp>
        <xdr:sp macro="" textlink="">
          <xdr:nvSpPr>
            <xdr:cNvPr id="1033" name="円/楕円 468">
              <a:extLst>
                <a:ext uri="{FF2B5EF4-FFF2-40B4-BE49-F238E27FC236}">
                  <a16:creationId xmlns:a16="http://schemas.microsoft.com/office/drawing/2014/main" id="{45B7E60B-1A77-447F-B990-DA4645BDCC08}"/>
                </a:ext>
              </a:extLst>
            </xdr:cNvPr>
            <xdr:cNvSpPr/>
          </xdr:nvSpPr>
          <xdr:spPr>
            <a:xfrm>
              <a:off x="7801862" y="1535788"/>
              <a:ext cx="110143" cy="106775"/>
            </a:xfrm>
            <a:prstGeom prst="ellipse">
              <a:avLst/>
            </a:prstGeom>
            <a:solidFill>
              <a:srgbClr val="00A651"/>
            </a:solidFill>
            <a:ln w="9525" cap="flat" cmpd="sng" algn="ctr">
              <a:solidFill>
                <a:sysClr val="windowText" lastClr="000000"/>
              </a:solidFill>
              <a:prstDash val="solid"/>
              <a:miter lim="800000"/>
            </a:ln>
            <a:effectLst/>
          </xdr:spPr>
          <xdr:txBody>
            <a:bodyPr wrap="square" rtlCol="0" anchor="ctr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ctr" defTabSz="3429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1" lang="ja-JP" altLang="en-US" sz="1050" b="0" i="0" u="none" strike="noStrike" kern="0" cap="none" spc="0" normalizeH="0" baseline="0">
                <a:ln>
                  <a:noFill/>
                </a:ln>
                <a:solidFill>
                  <a:prstClr val="white"/>
                </a:solidFill>
                <a:effectLst/>
                <a:uLnTx/>
                <a:uFillTx/>
                <a:latin typeface="ＭＳ Ｐゴシック" panose="020B0600070205080204" pitchFamily="50" charset="-128"/>
                <a:ea typeface="游ゴシック" panose="020B0400000000000000" pitchFamily="50" charset="-128"/>
                <a:cs typeface="+mn-cs"/>
              </a:endParaRPr>
            </a:p>
          </xdr:txBody>
        </xdr:sp>
        <xdr:sp macro="" textlink="">
          <xdr:nvSpPr>
            <xdr:cNvPr id="1034" name="正方形/長方形 1033">
              <a:extLst>
                <a:ext uri="{FF2B5EF4-FFF2-40B4-BE49-F238E27FC236}">
                  <a16:creationId xmlns:a16="http://schemas.microsoft.com/office/drawing/2014/main" id="{22A1C439-C32A-4A09-B4EC-9801E0FFBFAC}"/>
                </a:ext>
              </a:extLst>
            </xdr:cNvPr>
            <xdr:cNvSpPr/>
          </xdr:nvSpPr>
          <xdr:spPr>
            <a:xfrm>
              <a:off x="7802343" y="1663911"/>
              <a:ext cx="110143" cy="106775"/>
            </a:xfrm>
            <a:prstGeom prst="rect">
              <a:avLst/>
            </a:prstGeom>
            <a:solidFill>
              <a:srgbClr val="0090BC"/>
            </a:solidFill>
            <a:ln w="9525" cap="flat" cmpd="sng" algn="ctr">
              <a:solidFill>
                <a:sysClr val="windowText" lastClr="000000"/>
              </a:solidFill>
              <a:prstDash val="solid"/>
              <a:miter lim="800000"/>
            </a:ln>
            <a:effectLst/>
          </xdr:spPr>
          <xdr:txBody>
            <a:bodyPr wrap="square" rtlCol="0" anchor="ctr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ctr" defTabSz="3429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1" lang="ja-JP" altLang="en-US" sz="1050" b="0" i="0" u="none" strike="noStrike" kern="0" cap="none" spc="0" normalizeH="0" baseline="0">
                <a:ln>
                  <a:noFill/>
                </a:ln>
                <a:solidFill>
                  <a:prstClr val="white"/>
                </a:solidFill>
                <a:effectLst/>
                <a:uLnTx/>
                <a:uFillTx/>
                <a:latin typeface="ＭＳ Ｐゴシック" panose="020B0600070205080204" pitchFamily="50" charset="-128"/>
                <a:ea typeface="游ゴシック" panose="020B0400000000000000" pitchFamily="50" charset="-128"/>
                <a:cs typeface="+mn-cs"/>
              </a:endParaRPr>
            </a:p>
          </xdr:txBody>
        </xdr:sp>
        <xdr:sp macro="" textlink="">
          <xdr:nvSpPr>
            <xdr:cNvPr id="1035" name="正方形/長方形 1034">
              <a:extLst>
                <a:ext uri="{FF2B5EF4-FFF2-40B4-BE49-F238E27FC236}">
                  <a16:creationId xmlns:a16="http://schemas.microsoft.com/office/drawing/2014/main" id="{9F3E73AB-279A-44ED-9E06-8295701E286C}"/>
                </a:ext>
              </a:extLst>
            </xdr:cNvPr>
            <xdr:cNvSpPr/>
          </xdr:nvSpPr>
          <xdr:spPr>
            <a:xfrm>
              <a:off x="7806346" y="1789703"/>
              <a:ext cx="110143" cy="106775"/>
            </a:xfrm>
            <a:prstGeom prst="rect">
              <a:avLst/>
            </a:prstGeom>
            <a:solidFill>
              <a:srgbClr val="0090BC"/>
            </a:solidFill>
            <a:ln w="9525" cap="flat" cmpd="sng" algn="ctr">
              <a:solidFill>
                <a:sysClr val="windowText" lastClr="000000"/>
              </a:solidFill>
              <a:prstDash val="solid"/>
              <a:miter lim="800000"/>
            </a:ln>
            <a:effectLst/>
          </xdr:spPr>
          <xdr:txBody>
            <a:bodyPr wrap="square" rtlCol="0" anchor="ctr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ctr" defTabSz="3429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1" lang="ja-JP" altLang="en-US" sz="1050" b="0" i="0" u="none" strike="noStrike" kern="0" cap="none" spc="0" normalizeH="0" baseline="0">
                <a:ln>
                  <a:noFill/>
                </a:ln>
                <a:solidFill>
                  <a:prstClr val="white"/>
                </a:solidFill>
                <a:effectLst/>
                <a:uLnTx/>
                <a:uFillTx/>
                <a:latin typeface="ＭＳ Ｐゴシック" panose="020B0600070205080204" pitchFamily="50" charset="-128"/>
                <a:ea typeface="游ゴシック" panose="020B0400000000000000" pitchFamily="50" charset="-128"/>
                <a:cs typeface="+mn-cs"/>
              </a:endParaRPr>
            </a:p>
          </xdr:txBody>
        </xdr:sp>
        <xdr:cxnSp macro="">
          <xdr:nvCxnSpPr>
            <xdr:cNvPr id="1036" name="直線コネクタ 1035">
              <a:extLst>
                <a:ext uri="{FF2B5EF4-FFF2-40B4-BE49-F238E27FC236}">
                  <a16:creationId xmlns:a16="http://schemas.microsoft.com/office/drawing/2014/main" id="{AAFF62E4-E39C-4583-9266-95265B9B2B08}"/>
                </a:ext>
              </a:extLst>
            </xdr:cNvPr>
            <xdr:cNvCxnSpPr>
              <a:cxnSpLocks/>
              <a:endCxn id="1033" idx="1"/>
            </xdr:cNvCxnSpPr>
          </xdr:nvCxnSpPr>
          <xdr:spPr>
            <a:xfrm>
              <a:off x="7781954" y="1523061"/>
              <a:ext cx="36037" cy="28364"/>
            </a:xfrm>
            <a:prstGeom prst="line">
              <a:avLst/>
            </a:prstGeom>
            <a:noFill/>
            <a:ln w="9525" cap="flat" cmpd="sng" algn="ctr">
              <a:solidFill>
                <a:sysClr val="windowText" lastClr="000000"/>
              </a:solidFill>
              <a:prstDash val="solid"/>
              <a:miter lim="800000"/>
            </a:ln>
            <a:effectLst/>
          </xdr:spPr>
        </xdr:cxnSp>
        <xdr:cxnSp macro="">
          <xdr:nvCxnSpPr>
            <xdr:cNvPr id="1037" name="直線コネクタ 1036">
              <a:extLst>
                <a:ext uri="{FF2B5EF4-FFF2-40B4-BE49-F238E27FC236}">
                  <a16:creationId xmlns:a16="http://schemas.microsoft.com/office/drawing/2014/main" id="{AB7C484F-ABBA-4A89-A427-B32053B3837C}"/>
                </a:ext>
              </a:extLst>
            </xdr:cNvPr>
            <xdr:cNvCxnSpPr>
              <a:cxnSpLocks/>
              <a:stCxn id="1032" idx="4"/>
            </xdr:cNvCxnSpPr>
          </xdr:nvCxnSpPr>
          <xdr:spPr>
            <a:xfrm flipH="1">
              <a:off x="7898850" y="1523062"/>
              <a:ext cx="55072" cy="24666"/>
            </a:xfrm>
            <a:prstGeom prst="line">
              <a:avLst/>
            </a:prstGeom>
            <a:noFill/>
            <a:ln w="9525" cap="flat" cmpd="sng" algn="ctr">
              <a:solidFill>
                <a:sysClr val="windowText" lastClr="000000"/>
              </a:solidFill>
              <a:prstDash val="solid"/>
              <a:miter lim="800000"/>
            </a:ln>
            <a:effectLst/>
          </xdr:spPr>
        </xdr:cxnSp>
        <xdr:sp macro="" textlink="">
          <xdr:nvSpPr>
            <xdr:cNvPr id="1038" name="テキスト ボックス 142">
              <a:extLst>
                <a:ext uri="{FF2B5EF4-FFF2-40B4-BE49-F238E27FC236}">
                  <a16:creationId xmlns:a16="http://schemas.microsoft.com/office/drawing/2014/main" id="{84925401-0D44-45C2-8813-0AD2A65A4ACF}"/>
                </a:ext>
              </a:extLst>
            </xdr:cNvPr>
            <xdr:cNvSpPr txBox="1"/>
          </xdr:nvSpPr>
          <xdr:spPr>
            <a:xfrm>
              <a:off x="7878306" y="1714975"/>
              <a:ext cx="261610" cy="225604"/>
            </a:xfrm>
            <a:prstGeom prst="rect">
              <a:avLst/>
            </a:prstGeom>
            <a:noFill/>
            <a:ln w="9525">
              <a:noFill/>
            </a:ln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4572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kumimoji="1" lang="en-US" altLang="ja-JP" sz="1050" b="1" i="0" u="none" strike="noStrike" kern="1200" cap="none" spc="0" normalizeH="0" baseline="0">
                  <a:ln>
                    <a:noFill/>
                  </a:ln>
                  <a:solidFill>
                    <a:srgbClr val="000000"/>
                  </a:solidFill>
                  <a:effectLst/>
                  <a:uLnTx/>
                  <a:uFillTx/>
                  <a:latin typeface="Times New Roman"/>
                  <a:ea typeface="ＭＳ Ｐゴシック"/>
                  <a:cs typeface="+mn-cs"/>
                </a:rPr>
                <a:t>+</a:t>
              </a:r>
              <a:endParaRPr kumimoji="1" lang="ja-JP" altLang="en-US" sz="1050" b="1" i="0" u="none" strike="noStrike" kern="1200" cap="none" spc="0" normalizeH="0" baseline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Times New Roman"/>
                <a:ea typeface="ＭＳ Ｐゴシック"/>
                <a:cs typeface="+mn-cs"/>
              </a:endParaRPr>
            </a:p>
          </xdr:txBody>
        </xdr:sp>
        <xdr:sp macro="" textlink="">
          <xdr:nvSpPr>
            <xdr:cNvPr id="1039" name="二等辺三角形 1038">
              <a:extLst>
                <a:ext uri="{FF2B5EF4-FFF2-40B4-BE49-F238E27FC236}">
                  <a16:creationId xmlns:a16="http://schemas.microsoft.com/office/drawing/2014/main" id="{3654A32B-B078-4D88-8E9F-23A91E3532C2}"/>
                </a:ext>
              </a:extLst>
            </xdr:cNvPr>
            <xdr:cNvSpPr/>
          </xdr:nvSpPr>
          <xdr:spPr>
            <a:xfrm rot="5400000">
              <a:off x="8042867" y="1776078"/>
              <a:ext cx="141020" cy="124615"/>
            </a:xfrm>
            <a:prstGeom prst="triangle">
              <a:avLst/>
            </a:prstGeom>
            <a:solidFill>
              <a:srgbClr val="ED1C24"/>
            </a:solidFill>
            <a:ln w="9525">
              <a:solidFill>
                <a:schemeClr val="tx1"/>
              </a:solidFill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ctr" defTabSz="4572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1" lang="ja-JP" altLang="en-US" sz="1050" b="0" i="0" u="none" strike="noStrike" kern="1200" cap="none" spc="0" normalizeH="0" baseline="0">
                <a:ln>
                  <a:noFill/>
                </a:ln>
                <a:solidFill>
                  <a:srgbClr val="FFFFFF"/>
                </a:solidFill>
                <a:effectLst/>
                <a:uLnTx/>
                <a:uFillTx/>
                <a:latin typeface="Times New Roman"/>
                <a:ea typeface="ＭＳ Ｐゴシック"/>
                <a:cs typeface="+mn-cs"/>
              </a:endParaRPr>
            </a:p>
          </xdr:txBody>
        </xdr:sp>
      </xdr:grpSp>
      <xdr:sp macro="" textlink="">
        <xdr:nvSpPr>
          <xdr:cNvPr id="1019" name="テキスト ボックス 216">
            <a:extLst>
              <a:ext uri="{FF2B5EF4-FFF2-40B4-BE49-F238E27FC236}">
                <a16:creationId xmlns:a16="http://schemas.microsoft.com/office/drawing/2014/main" id="{624E00E3-6F0B-466A-A2C9-442629959DCE}"/>
              </a:ext>
            </a:extLst>
          </xdr:cNvPr>
          <xdr:cNvSpPr txBox="1"/>
        </xdr:nvSpPr>
        <xdr:spPr>
          <a:xfrm>
            <a:off x="6001840" y="1900456"/>
            <a:ext cx="436338" cy="15811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kumimoji="1" lang="en-US" altLang="ja-JP" sz="1050"/>
              <a:t>aTMT6</a:t>
            </a:r>
            <a:endParaRPr kumimoji="1" lang="ja-JP" altLang="en-US" sz="1050"/>
          </a:p>
        </xdr:txBody>
      </xdr:sp>
    </xdr:grpSp>
    <xdr:clientData/>
  </xdr:twoCellAnchor>
  <xdr:twoCellAnchor>
    <xdr:from>
      <xdr:col>6</xdr:col>
      <xdr:colOff>24502</xdr:colOff>
      <xdr:row>2</xdr:row>
      <xdr:rowOff>95205</xdr:rowOff>
    </xdr:from>
    <xdr:to>
      <xdr:col>6</xdr:col>
      <xdr:colOff>726149</xdr:colOff>
      <xdr:row>3</xdr:row>
      <xdr:rowOff>9428</xdr:rowOff>
    </xdr:to>
    <xdr:grpSp>
      <xdr:nvGrpSpPr>
        <xdr:cNvPr id="886" name="グループ化 885">
          <a:extLst>
            <a:ext uri="{FF2B5EF4-FFF2-40B4-BE49-F238E27FC236}">
              <a16:creationId xmlns:a16="http://schemas.microsoft.com/office/drawing/2014/main" id="{3E49AC4B-56CC-4FBE-B33C-087EBE6C7FB9}"/>
            </a:ext>
          </a:extLst>
        </xdr:cNvPr>
        <xdr:cNvGrpSpPr/>
      </xdr:nvGrpSpPr>
      <xdr:grpSpPr>
        <a:xfrm>
          <a:off x="5104502" y="619080"/>
          <a:ext cx="701647" cy="1088973"/>
          <a:chOff x="6506788" y="1393959"/>
          <a:chExt cx="436338" cy="669170"/>
        </a:xfrm>
      </xdr:grpSpPr>
      <xdr:grpSp>
        <xdr:nvGrpSpPr>
          <xdr:cNvPr id="994" name="グループ化 993">
            <a:extLst>
              <a:ext uri="{FF2B5EF4-FFF2-40B4-BE49-F238E27FC236}">
                <a16:creationId xmlns:a16="http://schemas.microsoft.com/office/drawing/2014/main" id="{B66B2C03-567D-48E7-BD0E-588769CE8D22}"/>
              </a:ext>
            </a:extLst>
          </xdr:cNvPr>
          <xdr:cNvGrpSpPr/>
        </xdr:nvGrpSpPr>
        <xdr:grpSpPr>
          <a:xfrm>
            <a:off x="6550652" y="1393959"/>
            <a:ext cx="355065" cy="580684"/>
            <a:chOff x="7672446" y="1109442"/>
            <a:chExt cx="526327" cy="860767"/>
          </a:xfrm>
        </xdr:grpSpPr>
        <xdr:cxnSp macro="">
          <xdr:nvCxnSpPr>
            <xdr:cNvPr id="996" name="直線コネクタ 995">
              <a:extLst>
                <a:ext uri="{FF2B5EF4-FFF2-40B4-BE49-F238E27FC236}">
                  <a16:creationId xmlns:a16="http://schemas.microsoft.com/office/drawing/2014/main" id="{0878D1F7-3DF6-4CFA-A064-61882365DEC7}"/>
                </a:ext>
              </a:extLst>
            </xdr:cNvPr>
            <xdr:cNvCxnSpPr>
              <a:cxnSpLocks/>
              <a:stCxn id="1009" idx="4"/>
            </xdr:cNvCxnSpPr>
          </xdr:nvCxnSpPr>
          <xdr:spPr>
            <a:xfrm>
              <a:off x="7856934" y="1642563"/>
              <a:ext cx="3024" cy="302606"/>
            </a:xfrm>
            <a:prstGeom prst="line">
              <a:avLst/>
            </a:prstGeom>
            <a:noFill/>
            <a:ln w="9525" cap="flat" cmpd="sng" algn="ctr">
              <a:solidFill>
                <a:sysClr val="windowText" lastClr="000000"/>
              </a:solidFill>
              <a:prstDash val="solid"/>
              <a:miter lim="800000"/>
            </a:ln>
            <a:effectLst/>
          </xdr:spPr>
        </xdr:cxnSp>
        <xdr:sp macro="" textlink="">
          <xdr:nvSpPr>
            <xdr:cNvPr id="997" name="正方形/長方形 996">
              <a:extLst>
                <a:ext uri="{FF2B5EF4-FFF2-40B4-BE49-F238E27FC236}">
                  <a16:creationId xmlns:a16="http://schemas.microsoft.com/office/drawing/2014/main" id="{00781963-A991-45D1-A347-EBC88C6A0E37}"/>
                </a:ext>
              </a:extLst>
            </xdr:cNvPr>
            <xdr:cNvSpPr/>
          </xdr:nvSpPr>
          <xdr:spPr>
            <a:xfrm>
              <a:off x="7676750" y="1255210"/>
              <a:ext cx="110143" cy="106775"/>
            </a:xfrm>
            <a:prstGeom prst="rect">
              <a:avLst/>
            </a:prstGeom>
            <a:solidFill>
              <a:srgbClr val="0090BC"/>
            </a:solidFill>
            <a:ln w="9525" cap="flat" cmpd="sng" algn="ctr">
              <a:solidFill>
                <a:sysClr val="windowText" lastClr="000000"/>
              </a:solidFill>
              <a:prstDash val="solid"/>
              <a:miter lim="800000"/>
            </a:ln>
            <a:effectLst/>
          </xdr:spPr>
          <xdr:txBody>
            <a:bodyPr wrap="square" rtlCol="0" anchor="ctr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ctr" defTabSz="3429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1" lang="ja-JP" altLang="en-US" sz="1050" b="0" i="0" u="none" strike="noStrike" kern="0" cap="none" spc="0" normalizeH="0" baseline="0">
                <a:ln>
                  <a:noFill/>
                </a:ln>
                <a:solidFill>
                  <a:prstClr val="white"/>
                </a:solidFill>
                <a:effectLst/>
                <a:uLnTx/>
                <a:uFillTx/>
                <a:latin typeface="ＭＳ Ｐゴシック" panose="020B0600070205080204" pitchFamily="50" charset="-128"/>
                <a:ea typeface="游ゴシック" panose="020B0400000000000000" pitchFamily="50" charset="-128"/>
                <a:cs typeface="+mn-cs"/>
              </a:endParaRPr>
            </a:p>
          </xdr:txBody>
        </xdr:sp>
        <xdr:sp macro="" textlink="">
          <xdr:nvSpPr>
            <xdr:cNvPr id="998" name="円/楕円 468">
              <a:extLst>
                <a:ext uri="{FF2B5EF4-FFF2-40B4-BE49-F238E27FC236}">
                  <a16:creationId xmlns:a16="http://schemas.microsoft.com/office/drawing/2014/main" id="{745544F3-C35D-422C-AA9E-CB3218BFD828}"/>
                </a:ext>
              </a:extLst>
            </xdr:cNvPr>
            <xdr:cNvSpPr/>
          </xdr:nvSpPr>
          <xdr:spPr>
            <a:xfrm>
              <a:off x="7720251" y="1418429"/>
              <a:ext cx="110143" cy="106775"/>
            </a:xfrm>
            <a:prstGeom prst="ellipse">
              <a:avLst/>
            </a:prstGeom>
            <a:solidFill>
              <a:srgbClr val="00A651"/>
            </a:solidFill>
            <a:ln w="9525" cap="flat" cmpd="sng" algn="ctr">
              <a:solidFill>
                <a:sysClr val="windowText" lastClr="000000"/>
              </a:solidFill>
              <a:prstDash val="solid"/>
              <a:miter lim="800000"/>
            </a:ln>
            <a:effectLst/>
          </xdr:spPr>
          <xdr:txBody>
            <a:bodyPr wrap="square" rtlCol="0" anchor="ctr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ctr" defTabSz="3429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1" lang="ja-JP" altLang="en-US" sz="1050" b="0" i="0" u="none" strike="noStrike" kern="0" cap="none" spc="0" normalizeH="0" baseline="0">
                <a:ln>
                  <a:noFill/>
                </a:ln>
                <a:solidFill>
                  <a:prstClr val="white"/>
                </a:solidFill>
                <a:effectLst/>
                <a:uLnTx/>
                <a:uFillTx/>
                <a:latin typeface="ＭＳ Ｐゴシック" panose="020B0600070205080204" pitchFamily="50" charset="-128"/>
                <a:ea typeface="游ゴシック" panose="020B0400000000000000" pitchFamily="50" charset="-128"/>
                <a:cs typeface="+mn-cs"/>
              </a:endParaRPr>
            </a:p>
          </xdr:txBody>
        </xdr:sp>
        <xdr:cxnSp macro="">
          <xdr:nvCxnSpPr>
            <xdr:cNvPr id="999" name="直線コネクタ 998">
              <a:extLst>
                <a:ext uri="{FF2B5EF4-FFF2-40B4-BE49-F238E27FC236}">
                  <a16:creationId xmlns:a16="http://schemas.microsoft.com/office/drawing/2014/main" id="{F78A2BE1-1302-4B9B-B1DB-CC914D19EC48}"/>
                </a:ext>
              </a:extLst>
            </xdr:cNvPr>
            <xdr:cNvCxnSpPr>
              <a:cxnSpLocks/>
            </xdr:cNvCxnSpPr>
          </xdr:nvCxnSpPr>
          <xdr:spPr>
            <a:xfrm>
              <a:off x="7730011" y="1205223"/>
              <a:ext cx="0" cy="48741"/>
            </a:xfrm>
            <a:prstGeom prst="line">
              <a:avLst/>
            </a:prstGeom>
            <a:noFill/>
            <a:ln w="9525" cap="flat" cmpd="sng" algn="ctr">
              <a:solidFill>
                <a:sysClr val="windowText" lastClr="000000"/>
              </a:solidFill>
              <a:prstDash val="solid"/>
              <a:miter lim="800000"/>
            </a:ln>
            <a:effectLst/>
          </xdr:spPr>
        </xdr:cxnSp>
        <xdr:sp macro="" textlink="">
          <xdr:nvSpPr>
            <xdr:cNvPr id="1000" name="正方形/長方形 999">
              <a:extLst>
                <a:ext uri="{FF2B5EF4-FFF2-40B4-BE49-F238E27FC236}">
                  <a16:creationId xmlns:a16="http://schemas.microsoft.com/office/drawing/2014/main" id="{0AFB97FB-21CB-4AE5-A59A-6D09FD523EB0}"/>
                </a:ext>
              </a:extLst>
            </xdr:cNvPr>
            <xdr:cNvSpPr/>
          </xdr:nvSpPr>
          <xdr:spPr>
            <a:xfrm>
              <a:off x="7808634" y="1257353"/>
              <a:ext cx="110143" cy="106775"/>
            </a:xfrm>
            <a:prstGeom prst="rect">
              <a:avLst/>
            </a:prstGeom>
            <a:solidFill>
              <a:srgbClr val="0090BC"/>
            </a:solidFill>
            <a:ln w="9525" cap="flat" cmpd="sng" algn="ctr">
              <a:solidFill>
                <a:sysClr val="windowText" lastClr="000000"/>
              </a:solidFill>
              <a:prstDash val="solid"/>
              <a:miter lim="800000"/>
            </a:ln>
            <a:effectLst/>
          </xdr:spPr>
          <xdr:txBody>
            <a:bodyPr wrap="square" rtlCol="0" anchor="ctr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ctr" defTabSz="3429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1" lang="ja-JP" altLang="en-US" sz="1050" b="0" i="0" u="none" strike="noStrike" kern="0" cap="none" spc="0" normalizeH="0" baseline="0">
                <a:ln>
                  <a:noFill/>
                </a:ln>
                <a:solidFill>
                  <a:prstClr val="white"/>
                </a:solidFill>
                <a:effectLst/>
                <a:uLnTx/>
                <a:uFillTx/>
                <a:latin typeface="ＭＳ Ｐゴシック" panose="020B0600070205080204" pitchFamily="50" charset="-128"/>
                <a:ea typeface="游ゴシック" panose="020B0400000000000000" pitchFamily="50" charset="-128"/>
                <a:cs typeface="+mn-cs"/>
              </a:endParaRPr>
            </a:p>
          </xdr:txBody>
        </xdr:sp>
        <xdr:sp macro="" textlink="">
          <xdr:nvSpPr>
            <xdr:cNvPr id="1001" name="正方形/長方形 1000">
              <a:extLst>
                <a:ext uri="{FF2B5EF4-FFF2-40B4-BE49-F238E27FC236}">
                  <a16:creationId xmlns:a16="http://schemas.microsoft.com/office/drawing/2014/main" id="{F7ECF3B7-0579-49CD-9A30-8FDAB49E0850}"/>
                </a:ext>
              </a:extLst>
            </xdr:cNvPr>
            <xdr:cNvSpPr/>
          </xdr:nvSpPr>
          <xdr:spPr>
            <a:xfrm>
              <a:off x="7941765" y="1256106"/>
              <a:ext cx="110143" cy="106775"/>
            </a:xfrm>
            <a:prstGeom prst="rect">
              <a:avLst/>
            </a:prstGeom>
            <a:solidFill>
              <a:srgbClr val="0090BC"/>
            </a:solidFill>
            <a:ln w="9525" cap="flat" cmpd="sng" algn="ctr">
              <a:solidFill>
                <a:sysClr val="windowText" lastClr="000000"/>
              </a:solidFill>
              <a:prstDash val="solid"/>
              <a:miter lim="800000"/>
            </a:ln>
            <a:effectLst/>
          </xdr:spPr>
          <xdr:txBody>
            <a:bodyPr wrap="square" rtlCol="0" anchor="ctr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ctr" defTabSz="3429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1" lang="ja-JP" altLang="en-US" sz="1050" b="0" i="0" u="none" strike="noStrike" kern="0" cap="none" spc="0" normalizeH="0" baseline="0">
                <a:ln>
                  <a:noFill/>
                </a:ln>
                <a:solidFill>
                  <a:prstClr val="white"/>
                </a:solidFill>
                <a:effectLst/>
                <a:uLnTx/>
                <a:uFillTx/>
                <a:latin typeface="ＭＳ Ｐゴシック" panose="020B0600070205080204" pitchFamily="50" charset="-128"/>
                <a:ea typeface="游ゴシック" panose="020B0400000000000000" pitchFamily="50" charset="-128"/>
                <a:cs typeface="+mn-cs"/>
              </a:endParaRPr>
            </a:p>
          </xdr:txBody>
        </xdr:sp>
        <xdr:cxnSp macro="">
          <xdr:nvCxnSpPr>
            <xdr:cNvPr id="1002" name="直線コネクタ 1001">
              <a:extLst>
                <a:ext uri="{FF2B5EF4-FFF2-40B4-BE49-F238E27FC236}">
                  <a16:creationId xmlns:a16="http://schemas.microsoft.com/office/drawing/2014/main" id="{42C11097-0D54-4188-BBAD-4EEB28917556}"/>
                </a:ext>
              </a:extLst>
            </xdr:cNvPr>
            <xdr:cNvCxnSpPr>
              <a:cxnSpLocks/>
            </xdr:cNvCxnSpPr>
          </xdr:nvCxnSpPr>
          <xdr:spPr>
            <a:xfrm>
              <a:off x="7863705" y="1205223"/>
              <a:ext cx="0" cy="48741"/>
            </a:xfrm>
            <a:prstGeom prst="line">
              <a:avLst/>
            </a:prstGeom>
            <a:noFill/>
            <a:ln w="9525" cap="flat" cmpd="sng" algn="ctr">
              <a:solidFill>
                <a:sysClr val="windowText" lastClr="000000"/>
              </a:solidFill>
              <a:prstDash val="solid"/>
              <a:miter lim="800000"/>
            </a:ln>
            <a:effectLst/>
          </xdr:spPr>
        </xdr:cxnSp>
        <xdr:cxnSp macro="">
          <xdr:nvCxnSpPr>
            <xdr:cNvPr id="1003" name="直線コネクタ 1002">
              <a:extLst>
                <a:ext uri="{FF2B5EF4-FFF2-40B4-BE49-F238E27FC236}">
                  <a16:creationId xmlns:a16="http://schemas.microsoft.com/office/drawing/2014/main" id="{CAC9EDC3-E58B-4252-B8AE-7C31D78D0445}"/>
                </a:ext>
              </a:extLst>
            </xdr:cNvPr>
            <xdr:cNvCxnSpPr>
              <a:cxnSpLocks/>
            </xdr:cNvCxnSpPr>
          </xdr:nvCxnSpPr>
          <xdr:spPr>
            <a:xfrm>
              <a:off x="7995983" y="1204672"/>
              <a:ext cx="0" cy="48741"/>
            </a:xfrm>
            <a:prstGeom prst="line">
              <a:avLst/>
            </a:prstGeom>
            <a:noFill/>
            <a:ln w="9525" cap="flat" cmpd="sng" algn="ctr">
              <a:solidFill>
                <a:sysClr val="windowText" lastClr="000000"/>
              </a:solidFill>
              <a:prstDash val="solid"/>
              <a:miter lim="800000"/>
            </a:ln>
            <a:effectLst/>
          </xdr:spPr>
        </xdr:cxnSp>
        <xdr:sp macro="" textlink="">
          <xdr:nvSpPr>
            <xdr:cNvPr id="1004" name="円/楕円 468">
              <a:extLst>
                <a:ext uri="{FF2B5EF4-FFF2-40B4-BE49-F238E27FC236}">
                  <a16:creationId xmlns:a16="http://schemas.microsoft.com/office/drawing/2014/main" id="{D2F072D4-FB31-4ED4-90EF-F0F843A85B76}"/>
                </a:ext>
              </a:extLst>
            </xdr:cNvPr>
            <xdr:cNvSpPr/>
          </xdr:nvSpPr>
          <xdr:spPr>
            <a:xfrm>
              <a:off x="7672446" y="1109443"/>
              <a:ext cx="110143" cy="106775"/>
            </a:xfrm>
            <a:prstGeom prst="ellipse">
              <a:avLst/>
            </a:prstGeom>
            <a:solidFill>
              <a:srgbClr val="FFD400"/>
            </a:solidFill>
            <a:ln w="9525" cap="flat" cmpd="sng" algn="ctr">
              <a:solidFill>
                <a:sysClr val="windowText" lastClr="000000"/>
              </a:solidFill>
              <a:prstDash val="solid"/>
              <a:miter lim="800000"/>
            </a:ln>
            <a:effectLst/>
          </xdr:spPr>
          <xdr:txBody>
            <a:bodyPr wrap="square" rtlCol="0" anchor="ctr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ctr" defTabSz="3429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1" lang="ja-JP" altLang="en-US" sz="1050" b="0" i="0" u="none" strike="noStrike" kern="0" cap="none" spc="0" normalizeH="0" baseline="0">
                <a:ln>
                  <a:noFill/>
                </a:ln>
                <a:solidFill>
                  <a:prstClr val="white"/>
                </a:solidFill>
                <a:effectLst/>
                <a:uLnTx/>
                <a:uFillTx/>
                <a:latin typeface="ＭＳ Ｐゴシック" panose="020B0600070205080204" pitchFamily="50" charset="-128"/>
                <a:ea typeface="游ゴシック" panose="020B0400000000000000" pitchFamily="50" charset="-128"/>
                <a:cs typeface="+mn-cs"/>
              </a:endParaRPr>
            </a:p>
          </xdr:txBody>
        </xdr:sp>
        <xdr:sp macro="" textlink="">
          <xdr:nvSpPr>
            <xdr:cNvPr id="1005" name="円/楕円 468">
              <a:extLst>
                <a:ext uri="{FF2B5EF4-FFF2-40B4-BE49-F238E27FC236}">
                  <a16:creationId xmlns:a16="http://schemas.microsoft.com/office/drawing/2014/main" id="{0D28CA4C-287A-47B5-944D-BDCAB5CC42A5}"/>
                </a:ext>
              </a:extLst>
            </xdr:cNvPr>
            <xdr:cNvSpPr/>
          </xdr:nvSpPr>
          <xdr:spPr>
            <a:xfrm>
              <a:off x="7808634" y="1109443"/>
              <a:ext cx="110143" cy="106775"/>
            </a:xfrm>
            <a:prstGeom prst="ellipse">
              <a:avLst/>
            </a:prstGeom>
            <a:solidFill>
              <a:srgbClr val="FFD400"/>
            </a:solidFill>
            <a:ln w="9525" cap="flat" cmpd="sng" algn="ctr">
              <a:solidFill>
                <a:sysClr val="windowText" lastClr="000000"/>
              </a:solidFill>
              <a:prstDash val="solid"/>
              <a:miter lim="800000"/>
            </a:ln>
            <a:effectLst/>
          </xdr:spPr>
          <xdr:txBody>
            <a:bodyPr wrap="square" rtlCol="0" anchor="ctr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ctr" defTabSz="3429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1" lang="ja-JP" altLang="en-US" sz="1050" b="0" i="0" u="none" strike="noStrike" kern="0" cap="none" spc="0" normalizeH="0" baseline="0">
                <a:ln>
                  <a:noFill/>
                </a:ln>
                <a:solidFill>
                  <a:prstClr val="white"/>
                </a:solidFill>
                <a:effectLst/>
                <a:uLnTx/>
                <a:uFillTx/>
                <a:latin typeface="ＭＳ Ｐゴシック" panose="020B0600070205080204" pitchFamily="50" charset="-128"/>
                <a:ea typeface="游ゴシック" panose="020B0400000000000000" pitchFamily="50" charset="-128"/>
                <a:cs typeface="+mn-cs"/>
              </a:endParaRPr>
            </a:p>
          </xdr:txBody>
        </xdr:sp>
        <xdr:sp macro="" textlink="">
          <xdr:nvSpPr>
            <xdr:cNvPr id="1006" name="円/楕円 468">
              <a:extLst>
                <a:ext uri="{FF2B5EF4-FFF2-40B4-BE49-F238E27FC236}">
                  <a16:creationId xmlns:a16="http://schemas.microsoft.com/office/drawing/2014/main" id="{EC4FDC82-B41D-4132-9FFF-78F7B1CDC985}"/>
                </a:ext>
              </a:extLst>
            </xdr:cNvPr>
            <xdr:cNvSpPr/>
          </xdr:nvSpPr>
          <xdr:spPr>
            <a:xfrm>
              <a:off x="7943575" y="1109442"/>
              <a:ext cx="110143" cy="106775"/>
            </a:xfrm>
            <a:prstGeom prst="ellipse">
              <a:avLst/>
            </a:prstGeom>
            <a:solidFill>
              <a:srgbClr val="FFD400"/>
            </a:solidFill>
            <a:ln w="9525" cap="flat" cmpd="sng" algn="ctr">
              <a:solidFill>
                <a:sysClr val="windowText" lastClr="000000"/>
              </a:solidFill>
              <a:prstDash val="solid"/>
              <a:miter lim="800000"/>
            </a:ln>
            <a:effectLst/>
          </xdr:spPr>
          <xdr:txBody>
            <a:bodyPr wrap="square" rtlCol="0" anchor="ctr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ctr" defTabSz="3429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1" lang="ja-JP" altLang="en-US" sz="1050" b="0" i="0" u="none" strike="noStrike" kern="0" cap="none" spc="0" normalizeH="0" baseline="0">
                <a:ln>
                  <a:noFill/>
                </a:ln>
                <a:solidFill>
                  <a:prstClr val="white"/>
                </a:solidFill>
                <a:effectLst/>
                <a:uLnTx/>
                <a:uFillTx/>
                <a:latin typeface="ＭＳ Ｐゴシック" panose="020B0600070205080204" pitchFamily="50" charset="-128"/>
                <a:ea typeface="游ゴシック" panose="020B0400000000000000" pitchFamily="50" charset="-128"/>
                <a:cs typeface="+mn-cs"/>
              </a:endParaRPr>
            </a:p>
          </xdr:txBody>
        </xdr:sp>
        <xdr:cxnSp macro="">
          <xdr:nvCxnSpPr>
            <xdr:cNvPr id="1007" name="直線コネクタ 1006">
              <a:extLst>
                <a:ext uri="{FF2B5EF4-FFF2-40B4-BE49-F238E27FC236}">
                  <a16:creationId xmlns:a16="http://schemas.microsoft.com/office/drawing/2014/main" id="{35BD770F-1B6C-4367-BEA9-B7660A795D1E}"/>
                </a:ext>
              </a:extLst>
            </xdr:cNvPr>
            <xdr:cNvCxnSpPr>
              <a:cxnSpLocks/>
            </xdr:cNvCxnSpPr>
          </xdr:nvCxnSpPr>
          <xdr:spPr>
            <a:xfrm>
              <a:off x="7672446" y="1387428"/>
              <a:ext cx="391894" cy="0"/>
            </a:xfrm>
            <a:prstGeom prst="line">
              <a:avLst/>
            </a:prstGeom>
            <a:noFill/>
            <a:ln w="9525" cap="flat" cmpd="sng" algn="ctr">
              <a:solidFill>
                <a:sysClr val="windowText" lastClr="000000"/>
              </a:solidFill>
              <a:prstDash val="solid"/>
              <a:miter lim="800000"/>
            </a:ln>
            <a:effectLst/>
          </xdr:spPr>
        </xdr:cxnSp>
        <xdr:sp macro="" textlink="">
          <xdr:nvSpPr>
            <xdr:cNvPr id="1008" name="円/楕円 468">
              <a:extLst>
                <a:ext uri="{FF2B5EF4-FFF2-40B4-BE49-F238E27FC236}">
                  <a16:creationId xmlns:a16="http://schemas.microsoft.com/office/drawing/2014/main" id="{FD3788BB-CE07-42C5-8BBB-E77ACE76E1BE}"/>
                </a:ext>
              </a:extLst>
            </xdr:cNvPr>
            <xdr:cNvSpPr/>
          </xdr:nvSpPr>
          <xdr:spPr>
            <a:xfrm>
              <a:off x="7898850" y="1416286"/>
              <a:ext cx="110143" cy="106775"/>
            </a:xfrm>
            <a:prstGeom prst="ellipse">
              <a:avLst/>
            </a:prstGeom>
            <a:solidFill>
              <a:srgbClr val="00A651"/>
            </a:solidFill>
            <a:ln w="9525" cap="flat" cmpd="sng" algn="ctr">
              <a:solidFill>
                <a:sysClr val="windowText" lastClr="000000"/>
              </a:solidFill>
              <a:prstDash val="solid"/>
              <a:miter lim="800000"/>
            </a:ln>
            <a:effectLst/>
          </xdr:spPr>
          <xdr:txBody>
            <a:bodyPr wrap="square" rtlCol="0" anchor="ctr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ctr" defTabSz="3429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1" lang="ja-JP" altLang="en-US" sz="1050" b="0" i="0" u="none" strike="noStrike" kern="0" cap="none" spc="0" normalizeH="0" baseline="0">
                <a:ln>
                  <a:noFill/>
                </a:ln>
                <a:solidFill>
                  <a:prstClr val="white"/>
                </a:solidFill>
                <a:effectLst/>
                <a:uLnTx/>
                <a:uFillTx/>
                <a:latin typeface="ＭＳ Ｐゴシック" panose="020B0600070205080204" pitchFamily="50" charset="-128"/>
                <a:ea typeface="游ゴシック" panose="020B0400000000000000" pitchFamily="50" charset="-128"/>
                <a:cs typeface="+mn-cs"/>
              </a:endParaRPr>
            </a:p>
          </xdr:txBody>
        </xdr:sp>
        <xdr:sp macro="" textlink="">
          <xdr:nvSpPr>
            <xdr:cNvPr id="1009" name="円/楕円 468">
              <a:extLst>
                <a:ext uri="{FF2B5EF4-FFF2-40B4-BE49-F238E27FC236}">
                  <a16:creationId xmlns:a16="http://schemas.microsoft.com/office/drawing/2014/main" id="{AF40C42C-0CD8-4345-966E-376F0F4D0131}"/>
                </a:ext>
              </a:extLst>
            </xdr:cNvPr>
            <xdr:cNvSpPr/>
          </xdr:nvSpPr>
          <xdr:spPr>
            <a:xfrm>
              <a:off x="7801862" y="1535788"/>
              <a:ext cx="110143" cy="106775"/>
            </a:xfrm>
            <a:prstGeom prst="ellipse">
              <a:avLst/>
            </a:prstGeom>
            <a:solidFill>
              <a:srgbClr val="00A651"/>
            </a:solidFill>
            <a:ln w="9525" cap="flat" cmpd="sng" algn="ctr">
              <a:solidFill>
                <a:sysClr val="windowText" lastClr="000000"/>
              </a:solidFill>
              <a:prstDash val="solid"/>
              <a:miter lim="800000"/>
            </a:ln>
            <a:effectLst/>
          </xdr:spPr>
          <xdr:txBody>
            <a:bodyPr wrap="square" rtlCol="0" anchor="ctr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ctr" defTabSz="3429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1" lang="ja-JP" altLang="en-US" sz="1050" b="0" i="0" u="none" strike="noStrike" kern="0" cap="none" spc="0" normalizeH="0" baseline="0">
                <a:ln>
                  <a:noFill/>
                </a:ln>
                <a:solidFill>
                  <a:prstClr val="white"/>
                </a:solidFill>
                <a:effectLst/>
                <a:uLnTx/>
                <a:uFillTx/>
                <a:latin typeface="ＭＳ Ｐゴシック" panose="020B0600070205080204" pitchFamily="50" charset="-128"/>
                <a:ea typeface="游ゴシック" panose="020B0400000000000000" pitchFamily="50" charset="-128"/>
                <a:cs typeface="+mn-cs"/>
              </a:endParaRPr>
            </a:p>
          </xdr:txBody>
        </xdr:sp>
        <xdr:sp macro="" textlink="">
          <xdr:nvSpPr>
            <xdr:cNvPr id="1010" name="正方形/長方形 1009">
              <a:extLst>
                <a:ext uri="{FF2B5EF4-FFF2-40B4-BE49-F238E27FC236}">
                  <a16:creationId xmlns:a16="http://schemas.microsoft.com/office/drawing/2014/main" id="{64AFECCB-2336-44F3-85CC-DBA0563AB333}"/>
                </a:ext>
              </a:extLst>
            </xdr:cNvPr>
            <xdr:cNvSpPr/>
          </xdr:nvSpPr>
          <xdr:spPr>
            <a:xfrm>
              <a:off x="7802343" y="1663911"/>
              <a:ext cx="110143" cy="106775"/>
            </a:xfrm>
            <a:prstGeom prst="rect">
              <a:avLst/>
            </a:prstGeom>
            <a:solidFill>
              <a:srgbClr val="0090BC"/>
            </a:solidFill>
            <a:ln w="9525" cap="flat" cmpd="sng" algn="ctr">
              <a:solidFill>
                <a:sysClr val="windowText" lastClr="000000"/>
              </a:solidFill>
              <a:prstDash val="solid"/>
              <a:miter lim="800000"/>
            </a:ln>
            <a:effectLst/>
          </xdr:spPr>
          <xdr:txBody>
            <a:bodyPr wrap="square" rtlCol="0" anchor="ctr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ctr" defTabSz="3429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1" lang="ja-JP" altLang="en-US" sz="1050" b="0" i="0" u="none" strike="noStrike" kern="0" cap="none" spc="0" normalizeH="0" baseline="0">
                <a:ln>
                  <a:noFill/>
                </a:ln>
                <a:solidFill>
                  <a:prstClr val="white"/>
                </a:solidFill>
                <a:effectLst/>
                <a:uLnTx/>
                <a:uFillTx/>
                <a:latin typeface="ＭＳ Ｐゴシック" panose="020B0600070205080204" pitchFamily="50" charset="-128"/>
                <a:ea typeface="游ゴシック" panose="020B0400000000000000" pitchFamily="50" charset="-128"/>
                <a:cs typeface="+mn-cs"/>
              </a:endParaRPr>
            </a:p>
          </xdr:txBody>
        </xdr:sp>
        <xdr:sp macro="" textlink="">
          <xdr:nvSpPr>
            <xdr:cNvPr id="1011" name="正方形/長方形 1010">
              <a:extLst>
                <a:ext uri="{FF2B5EF4-FFF2-40B4-BE49-F238E27FC236}">
                  <a16:creationId xmlns:a16="http://schemas.microsoft.com/office/drawing/2014/main" id="{D641CC75-05A9-4BDB-984F-84028EB349E4}"/>
                </a:ext>
              </a:extLst>
            </xdr:cNvPr>
            <xdr:cNvSpPr/>
          </xdr:nvSpPr>
          <xdr:spPr>
            <a:xfrm>
              <a:off x="7806346" y="1789703"/>
              <a:ext cx="110143" cy="106775"/>
            </a:xfrm>
            <a:prstGeom prst="rect">
              <a:avLst/>
            </a:prstGeom>
            <a:solidFill>
              <a:srgbClr val="0090BC"/>
            </a:solidFill>
            <a:ln w="9525" cap="flat" cmpd="sng" algn="ctr">
              <a:solidFill>
                <a:sysClr val="windowText" lastClr="000000"/>
              </a:solidFill>
              <a:prstDash val="solid"/>
              <a:miter lim="800000"/>
            </a:ln>
            <a:effectLst/>
          </xdr:spPr>
          <xdr:txBody>
            <a:bodyPr wrap="square" rtlCol="0" anchor="ctr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ctr" defTabSz="3429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1" lang="ja-JP" altLang="en-US" sz="1050" b="0" i="0" u="none" strike="noStrike" kern="0" cap="none" spc="0" normalizeH="0" baseline="0">
                <a:ln>
                  <a:noFill/>
                </a:ln>
                <a:solidFill>
                  <a:prstClr val="white"/>
                </a:solidFill>
                <a:effectLst/>
                <a:uLnTx/>
                <a:uFillTx/>
                <a:latin typeface="ＭＳ Ｐゴシック" panose="020B0600070205080204" pitchFamily="50" charset="-128"/>
                <a:ea typeface="游ゴシック" panose="020B0400000000000000" pitchFamily="50" charset="-128"/>
                <a:cs typeface="+mn-cs"/>
              </a:endParaRPr>
            </a:p>
          </xdr:txBody>
        </xdr:sp>
        <xdr:cxnSp macro="">
          <xdr:nvCxnSpPr>
            <xdr:cNvPr id="1012" name="直線コネクタ 1011">
              <a:extLst>
                <a:ext uri="{FF2B5EF4-FFF2-40B4-BE49-F238E27FC236}">
                  <a16:creationId xmlns:a16="http://schemas.microsoft.com/office/drawing/2014/main" id="{FB9D34FB-876F-4D06-9F23-79EBFA05E733}"/>
                </a:ext>
              </a:extLst>
            </xdr:cNvPr>
            <xdr:cNvCxnSpPr>
              <a:cxnSpLocks/>
              <a:endCxn id="1009" idx="1"/>
            </xdr:cNvCxnSpPr>
          </xdr:nvCxnSpPr>
          <xdr:spPr>
            <a:xfrm>
              <a:off x="7781954" y="1523060"/>
              <a:ext cx="36037" cy="28364"/>
            </a:xfrm>
            <a:prstGeom prst="line">
              <a:avLst/>
            </a:prstGeom>
            <a:noFill/>
            <a:ln w="9525" cap="flat" cmpd="sng" algn="ctr">
              <a:solidFill>
                <a:sysClr val="windowText" lastClr="000000"/>
              </a:solidFill>
              <a:prstDash val="solid"/>
              <a:miter lim="800000"/>
            </a:ln>
            <a:effectLst/>
          </xdr:spPr>
        </xdr:cxnSp>
        <xdr:cxnSp macro="">
          <xdr:nvCxnSpPr>
            <xdr:cNvPr id="1013" name="直線コネクタ 1012">
              <a:extLst>
                <a:ext uri="{FF2B5EF4-FFF2-40B4-BE49-F238E27FC236}">
                  <a16:creationId xmlns:a16="http://schemas.microsoft.com/office/drawing/2014/main" id="{4635CD6D-5EA3-4878-8CD8-5AB2E7E5580E}"/>
                </a:ext>
              </a:extLst>
            </xdr:cNvPr>
            <xdr:cNvCxnSpPr>
              <a:cxnSpLocks/>
              <a:stCxn id="1008" idx="4"/>
            </xdr:cNvCxnSpPr>
          </xdr:nvCxnSpPr>
          <xdr:spPr>
            <a:xfrm flipH="1">
              <a:off x="7898850" y="1523062"/>
              <a:ext cx="55072" cy="24666"/>
            </a:xfrm>
            <a:prstGeom prst="line">
              <a:avLst/>
            </a:prstGeom>
            <a:noFill/>
            <a:ln w="9525" cap="flat" cmpd="sng" algn="ctr">
              <a:solidFill>
                <a:sysClr val="windowText" lastClr="000000"/>
              </a:solidFill>
              <a:prstDash val="solid"/>
              <a:miter lim="800000"/>
            </a:ln>
            <a:effectLst/>
          </xdr:spPr>
        </xdr:cxnSp>
        <xdr:sp macro="" textlink="">
          <xdr:nvSpPr>
            <xdr:cNvPr id="1014" name="テキスト ボックス 98">
              <a:extLst>
                <a:ext uri="{FF2B5EF4-FFF2-40B4-BE49-F238E27FC236}">
                  <a16:creationId xmlns:a16="http://schemas.microsoft.com/office/drawing/2014/main" id="{EB374250-05E2-4C2D-AD89-3AFABA862719}"/>
                </a:ext>
              </a:extLst>
            </xdr:cNvPr>
            <xdr:cNvSpPr txBox="1"/>
          </xdr:nvSpPr>
          <xdr:spPr>
            <a:xfrm>
              <a:off x="7883409" y="1583088"/>
              <a:ext cx="261610" cy="225604"/>
            </a:xfrm>
            <a:prstGeom prst="rect">
              <a:avLst/>
            </a:prstGeom>
            <a:noFill/>
            <a:ln w="9525">
              <a:noFill/>
            </a:ln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4572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kumimoji="1" lang="en-US" altLang="ja-JP" sz="1050" b="1" i="0" u="none" strike="noStrike" kern="1200" cap="none" spc="0" normalizeH="0" baseline="0">
                  <a:ln>
                    <a:noFill/>
                  </a:ln>
                  <a:solidFill>
                    <a:srgbClr val="000000"/>
                  </a:solidFill>
                  <a:effectLst/>
                  <a:uLnTx/>
                  <a:uFillTx/>
                  <a:latin typeface="Times New Roman"/>
                  <a:ea typeface="ＭＳ Ｐゴシック"/>
                  <a:cs typeface="+mn-cs"/>
                </a:rPr>
                <a:t>+</a:t>
              </a:r>
              <a:endParaRPr kumimoji="1" lang="ja-JP" altLang="en-US" sz="1050" b="1" i="0" u="none" strike="noStrike" kern="1200" cap="none" spc="0" normalizeH="0" baseline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Times New Roman"/>
                <a:ea typeface="ＭＳ Ｐゴシック"/>
                <a:cs typeface="+mn-cs"/>
              </a:endParaRPr>
            </a:p>
          </xdr:txBody>
        </xdr:sp>
        <xdr:sp macro="" textlink="">
          <xdr:nvSpPr>
            <xdr:cNvPr id="1015" name="テキスト ボックス 99">
              <a:extLst>
                <a:ext uri="{FF2B5EF4-FFF2-40B4-BE49-F238E27FC236}">
                  <a16:creationId xmlns:a16="http://schemas.microsoft.com/office/drawing/2014/main" id="{D2E80D44-E3AB-4DCE-BA4E-5AE255D49296}"/>
                </a:ext>
              </a:extLst>
            </xdr:cNvPr>
            <xdr:cNvSpPr txBox="1"/>
          </xdr:nvSpPr>
          <xdr:spPr>
            <a:xfrm>
              <a:off x="7895470" y="1744605"/>
              <a:ext cx="261610" cy="225604"/>
            </a:xfrm>
            <a:prstGeom prst="rect">
              <a:avLst/>
            </a:prstGeom>
            <a:noFill/>
            <a:ln w="9525">
              <a:noFill/>
            </a:ln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4572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kumimoji="1" lang="en-US" altLang="ja-JP" sz="1050" b="1" i="0" u="none" strike="noStrike" kern="1200" cap="none" spc="0" normalizeH="0" baseline="0">
                  <a:ln>
                    <a:noFill/>
                  </a:ln>
                  <a:solidFill>
                    <a:srgbClr val="000000"/>
                  </a:solidFill>
                  <a:effectLst/>
                  <a:uLnTx/>
                  <a:uFillTx/>
                  <a:latin typeface="Times New Roman"/>
                  <a:ea typeface="ＭＳ Ｐゴシック"/>
                  <a:cs typeface="+mn-cs"/>
                </a:rPr>
                <a:t>+</a:t>
              </a:r>
              <a:endParaRPr kumimoji="1" lang="ja-JP" altLang="en-US" sz="1050" b="1" i="0" u="none" strike="noStrike" kern="1200" cap="none" spc="0" normalizeH="0" baseline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Times New Roman"/>
                <a:ea typeface="ＭＳ Ｐゴシック"/>
                <a:cs typeface="+mn-cs"/>
              </a:endParaRPr>
            </a:p>
          </xdr:txBody>
        </xdr:sp>
        <xdr:sp macro="" textlink="">
          <xdr:nvSpPr>
            <xdr:cNvPr id="1016" name="二等辺三角形 1015">
              <a:extLst>
                <a:ext uri="{FF2B5EF4-FFF2-40B4-BE49-F238E27FC236}">
                  <a16:creationId xmlns:a16="http://schemas.microsoft.com/office/drawing/2014/main" id="{9C8A70AF-C5B2-499C-95B4-E04C6AE083FA}"/>
                </a:ext>
              </a:extLst>
            </xdr:cNvPr>
            <xdr:cNvSpPr/>
          </xdr:nvSpPr>
          <xdr:spPr>
            <a:xfrm rot="5400000">
              <a:off x="8065954" y="1639457"/>
              <a:ext cx="141022" cy="124617"/>
            </a:xfrm>
            <a:prstGeom prst="triangle">
              <a:avLst/>
            </a:prstGeom>
            <a:solidFill>
              <a:srgbClr val="ED1C24"/>
            </a:solidFill>
            <a:ln w="9525">
              <a:solidFill>
                <a:schemeClr val="tx1"/>
              </a:solidFill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ctr" defTabSz="4572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1" lang="ja-JP" altLang="en-US" sz="1050" b="0" i="0" u="none" strike="noStrike" kern="1200" cap="none" spc="0" normalizeH="0" baseline="0">
                <a:ln>
                  <a:noFill/>
                </a:ln>
                <a:solidFill>
                  <a:srgbClr val="FFFFFF"/>
                </a:solidFill>
                <a:effectLst/>
                <a:uLnTx/>
                <a:uFillTx/>
                <a:latin typeface="Times New Roman"/>
                <a:ea typeface="ＭＳ Ｐゴシック"/>
                <a:cs typeface="+mn-cs"/>
              </a:endParaRPr>
            </a:p>
          </xdr:txBody>
        </xdr:sp>
        <xdr:sp macro="" textlink="">
          <xdr:nvSpPr>
            <xdr:cNvPr id="1017" name="二等辺三角形 1016">
              <a:extLst>
                <a:ext uri="{FF2B5EF4-FFF2-40B4-BE49-F238E27FC236}">
                  <a16:creationId xmlns:a16="http://schemas.microsoft.com/office/drawing/2014/main" id="{DF2AA59B-2E44-4C50-A0DB-13092D134DF4}"/>
                </a:ext>
              </a:extLst>
            </xdr:cNvPr>
            <xdr:cNvSpPr/>
          </xdr:nvSpPr>
          <xdr:spPr>
            <a:xfrm rot="5400000">
              <a:off x="8063072" y="1798905"/>
              <a:ext cx="141020" cy="124615"/>
            </a:xfrm>
            <a:prstGeom prst="triangle">
              <a:avLst/>
            </a:prstGeom>
            <a:solidFill>
              <a:srgbClr val="ED1C24"/>
            </a:solidFill>
            <a:ln w="9525">
              <a:solidFill>
                <a:schemeClr val="tx1"/>
              </a:solidFill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ctr" defTabSz="4572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1" lang="ja-JP" altLang="en-US" sz="1050" b="0" i="0" u="none" strike="noStrike" kern="1200" cap="none" spc="0" normalizeH="0" baseline="0">
                <a:ln>
                  <a:noFill/>
                </a:ln>
                <a:solidFill>
                  <a:srgbClr val="FFFFFF"/>
                </a:solidFill>
                <a:effectLst/>
                <a:uLnTx/>
                <a:uFillTx/>
                <a:latin typeface="Times New Roman"/>
                <a:ea typeface="ＭＳ Ｐゴシック"/>
                <a:cs typeface="+mn-cs"/>
              </a:endParaRPr>
            </a:p>
          </xdr:txBody>
        </xdr:sp>
      </xdr:grpSp>
      <xdr:sp macro="" textlink="">
        <xdr:nvSpPr>
          <xdr:cNvPr id="995" name="テキスト ボックス 217">
            <a:extLst>
              <a:ext uri="{FF2B5EF4-FFF2-40B4-BE49-F238E27FC236}">
                <a16:creationId xmlns:a16="http://schemas.microsoft.com/office/drawing/2014/main" id="{B673B8CB-2372-42EF-BAC1-BDFA0C98EF36}"/>
              </a:ext>
            </a:extLst>
          </xdr:cNvPr>
          <xdr:cNvSpPr txBox="1"/>
        </xdr:nvSpPr>
        <xdr:spPr>
          <a:xfrm>
            <a:off x="6506788" y="1905010"/>
            <a:ext cx="436338" cy="15811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kumimoji="1" lang="en-US" altLang="ja-JP" sz="1050"/>
              <a:t>aTMT6</a:t>
            </a:r>
            <a:endParaRPr kumimoji="1" lang="ja-JP" altLang="en-US" sz="1050"/>
          </a:p>
        </xdr:txBody>
      </xdr:sp>
    </xdr:grpSp>
    <xdr:clientData/>
  </xdr:twoCellAnchor>
  <xdr:twoCellAnchor>
    <xdr:from>
      <xdr:col>7</xdr:col>
      <xdr:colOff>83349</xdr:colOff>
      <xdr:row>2</xdr:row>
      <xdr:rowOff>108036</xdr:rowOff>
    </xdr:from>
    <xdr:to>
      <xdr:col>7</xdr:col>
      <xdr:colOff>731841</xdr:colOff>
      <xdr:row>3</xdr:row>
      <xdr:rowOff>15906</xdr:rowOff>
    </xdr:to>
    <xdr:grpSp>
      <xdr:nvGrpSpPr>
        <xdr:cNvPr id="887" name="グループ化 886">
          <a:extLst>
            <a:ext uri="{FF2B5EF4-FFF2-40B4-BE49-F238E27FC236}">
              <a16:creationId xmlns:a16="http://schemas.microsoft.com/office/drawing/2014/main" id="{CB23C447-D0C4-4E27-A057-77013C36E632}"/>
            </a:ext>
          </a:extLst>
        </xdr:cNvPr>
        <xdr:cNvGrpSpPr/>
      </xdr:nvGrpSpPr>
      <xdr:grpSpPr>
        <a:xfrm>
          <a:off x="5893599" y="631911"/>
          <a:ext cx="638967" cy="1082620"/>
          <a:chOff x="7006551" y="1393958"/>
          <a:chExt cx="440456" cy="663956"/>
        </a:xfrm>
      </xdr:grpSpPr>
      <xdr:grpSp>
        <xdr:nvGrpSpPr>
          <xdr:cNvPr id="971" name="グループ化 970">
            <a:extLst>
              <a:ext uri="{FF2B5EF4-FFF2-40B4-BE49-F238E27FC236}">
                <a16:creationId xmlns:a16="http://schemas.microsoft.com/office/drawing/2014/main" id="{9CF0304E-3733-4D7C-B432-5D869868AB10}"/>
              </a:ext>
            </a:extLst>
          </xdr:cNvPr>
          <xdr:cNvGrpSpPr/>
        </xdr:nvGrpSpPr>
        <xdr:grpSpPr>
          <a:xfrm>
            <a:off x="7006551" y="1393958"/>
            <a:ext cx="356804" cy="560028"/>
            <a:chOff x="8439989" y="1334950"/>
            <a:chExt cx="528913" cy="830149"/>
          </a:xfrm>
        </xdr:grpSpPr>
        <xdr:cxnSp macro="">
          <xdr:nvCxnSpPr>
            <xdr:cNvPr id="973" name="直線コネクタ 972">
              <a:extLst>
                <a:ext uri="{FF2B5EF4-FFF2-40B4-BE49-F238E27FC236}">
                  <a16:creationId xmlns:a16="http://schemas.microsoft.com/office/drawing/2014/main" id="{0D24025E-DAE1-4F00-8D41-670EBF2AFB9B}"/>
                </a:ext>
              </a:extLst>
            </xdr:cNvPr>
            <xdr:cNvCxnSpPr>
              <a:cxnSpLocks/>
              <a:stCxn id="989" idx="4"/>
            </xdr:cNvCxnSpPr>
          </xdr:nvCxnSpPr>
          <xdr:spPr>
            <a:xfrm>
              <a:off x="8701841" y="1862492"/>
              <a:ext cx="3026" cy="302607"/>
            </a:xfrm>
            <a:prstGeom prst="line">
              <a:avLst/>
            </a:prstGeom>
            <a:noFill/>
            <a:ln w="9525" cap="flat" cmpd="sng" algn="ctr">
              <a:solidFill>
                <a:sysClr val="windowText" lastClr="000000"/>
              </a:solidFill>
              <a:prstDash val="solid"/>
              <a:miter lim="800000"/>
            </a:ln>
            <a:effectLst/>
          </xdr:spPr>
        </xdr:cxnSp>
        <xdr:sp macro="" textlink="">
          <xdr:nvSpPr>
            <xdr:cNvPr id="974" name="正方形/長方形 973">
              <a:extLst>
                <a:ext uri="{FF2B5EF4-FFF2-40B4-BE49-F238E27FC236}">
                  <a16:creationId xmlns:a16="http://schemas.microsoft.com/office/drawing/2014/main" id="{65BEE95C-35A9-4554-BEC7-60A33E7938EB}"/>
                </a:ext>
              </a:extLst>
            </xdr:cNvPr>
            <xdr:cNvSpPr/>
          </xdr:nvSpPr>
          <xdr:spPr>
            <a:xfrm>
              <a:off x="8444293" y="1480718"/>
              <a:ext cx="110143" cy="106775"/>
            </a:xfrm>
            <a:prstGeom prst="rect">
              <a:avLst/>
            </a:prstGeom>
            <a:solidFill>
              <a:srgbClr val="0090BC"/>
            </a:solidFill>
            <a:ln w="9525" cap="flat" cmpd="sng" algn="ctr">
              <a:solidFill>
                <a:sysClr val="windowText" lastClr="000000"/>
              </a:solidFill>
              <a:prstDash val="solid"/>
              <a:miter lim="800000"/>
            </a:ln>
            <a:effectLst/>
          </xdr:spPr>
          <xdr:txBody>
            <a:bodyPr wrap="square" rtlCol="0" anchor="ctr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ctr" defTabSz="3429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1" lang="ja-JP" altLang="en-US" sz="1050" b="0" i="0" u="none" strike="noStrike" kern="0" cap="none" spc="0" normalizeH="0" baseline="0">
                <a:ln>
                  <a:noFill/>
                </a:ln>
                <a:solidFill>
                  <a:prstClr val="white"/>
                </a:solidFill>
                <a:effectLst/>
                <a:uLnTx/>
                <a:uFillTx/>
                <a:latin typeface="ＭＳ Ｐゴシック" panose="020B0600070205080204" pitchFamily="50" charset="-128"/>
                <a:ea typeface="游ゴシック" panose="020B0400000000000000" pitchFamily="50" charset="-128"/>
                <a:cs typeface="+mn-cs"/>
              </a:endParaRPr>
            </a:p>
          </xdr:txBody>
        </xdr:sp>
        <xdr:sp macro="" textlink="">
          <xdr:nvSpPr>
            <xdr:cNvPr id="975" name="円/楕円 468">
              <a:extLst>
                <a:ext uri="{FF2B5EF4-FFF2-40B4-BE49-F238E27FC236}">
                  <a16:creationId xmlns:a16="http://schemas.microsoft.com/office/drawing/2014/main" id="{AE8821A2-CC15-4471-A303-4416C2DA5677}"/>
                </a:ext>
              </a:extLst>
            </xdr:cNvPr>
            <xdr:cNvSpPr/>
          </xdr:nvSpPr>
          <xdr:spPr>
            <a:xfrm>
              <a:off x="8565159" y="1638358"/>
              <a:ext cx="110143" cy="106775"/>
            </a:xfrm>
            <a:prstGeom prst="ellipse">
              <a:avLst/>
            </a:prstGeom>
            <a:solidFill>
              <a:srgbClr val="00A651"/>
            </a:solidFill>
            <a:ln w="9525" cap="flat" cmpd="sng" algn="ctr">
              <a:solidFill>
                <a:sysClr val="windowText" lastClr="000000"/>
              </a:solidFill>
              <a:prstDash val="solid"/>
              <a:miter lim="800000"/>
            </a:ln>
            <a:effectLst/>
          </xdr:spPr>
          <xdr:txBody>
            <a:bodyPr wrap="square" rtlCol="0" anchor="ctr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ctr" defTabSz="3429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1" lang="ja-JP" altLang="en-US" sz="1050" b="0" i="0" u="none" strike="noStrike" kern="0" cap="none" spc="0" normalizeH="0" baseline="0">
                <a:ln>
                  <a:noFill/>
                </a:ln>
                <a:solidFill>
                  <a:prstClr val="white"/>
                </a:solidFill>
                <a:effectLst/>
                <a:uLnTx/>
                <a:uFillTx/>
                <a:latin typeface="ＭＳ Ｐゴシック" panose="020B0600070205080204" pitchFamily="50" charset="-128"/>
                <a:ea typeface="游ゴシック" panose="020B0400000000000000" pitchFamily="50" charset="-128"/>
                <a:cs typeface="+mn-cs"/>
              </a:endParaRPr>
            </a:p>
          </xdr:txBody>
        </xdr:sp>
        <xdr:cxnSp macro="">
          <xdr:nvCxnSpPr>
            <xdr:cNvPr id="976" name="直線コネクタ 975">
              <a:extLst>
                <a:ext uri="{FF2B5EF4-FFF2-40B4-BE49-F238E27FC236}">
                  <a16:creationId xmlns:a16="http://schemas.microsoft.com/office/drawing/2014/main" id="{DEA87DF4-AB0F-4746-91C6-5C22AFB402D0}"/>
                </a:ext>
              </a:extLst>
            </xdr:cNvPr>
            <xdr:cNvCxnSpPr>
              <a:cxnSpLocks/>
            </xdr:cNvCxnSpPr>
          </xdr:nvCxnSpPr>
          <xdr:spPr>
            <a:xfrm>
              <a:off x="8497554" y="1430731"/>
              <a:ext cx="0" cy="48741"/>
            </a:xfrm>
            <a:prstGeom prst="line">
              <a:avLst/>
            </a:prstGeom>
            <a:noFill/>
            <a:ln w="9525" cap="flat" cmpd="sng" algn="ctr">
              <a:solidFill>
                <a:sysClr val="windowText" lastClr="000000"/>
              </a:solidFill>
              <a:prstDash val="solid"/>
              <a:miter lim="800000"/>
            </a:ln>
            <a:effectLst/>
          </xdr:spPr>
        </xdr:cxnSp>
        <xdr:sp macro="" textlink="">
          <xdr:nvSpPr>
            <xdr:cNvPr id="977" name="正方形/長方形 976">
              <a:extLst>
                <a:ext uri="{FF2B5EF4-FFF2-40B4-BE49-F238E27FC236}">
                  <a16:creationId xmlns:a16="http://schemas.microsoft.com/office/drawing/2014/main" id="{F5F23A77-6C65-4259-A047-5E56D9B20314}"/>
                </a:ext>
              </a:extLst>
            </xdr:cNvPr>
            <xdr:cNvSpPr/>
          </xdr:nvSpPr>
          <xdr:spPr>
            <a:xfrm>
              <a:off x="8576177" y="1482861"/>
              <a:ext cx="110143" cy="106775"/>
            </a:xfrm>
            <a:prstGeom prst="rect">
              <a:avLst/>
            </a:prstGeom>
            <a:solidFill>
              <a:srgbClr val="0090BC"/>
            </a:solidFill>
            <a:ln w="9525" cap="flat" cmpd="sng" algn="ctr">
              <a:solidFill>
                <a:sysClr val="windowText" lastClr="000000"/>
              </a:solidFill>
              <a:prstDash val="solid"/>
              <a:miter lim="800000"/>
            </a:ln>
            <a:effectLst/>
          </xdr:spPr>
          <xdr:txBody>
            <a:bodyPr wrap="square" rtlCol="0" anchor="ctr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ctr" defTabSz="3429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1" lang="ja-JP" altLang="en-US" sz="1050" b="0" i="0" u="none" strike="noStrike" kern="0" cap="none" spc="0" normalizeH="0" baseline="0">
                <a:ln>
                  <a:noFill/>
                </a:ln>
                <a:solidFill>
                  <a:prstClr val="white"/>
                </a:solidFill>
                <a:effectLst/>
                <a:uLnTx/>
                <a:uFillTx/>
                <a:latin typeface="ＭＳ Ｐゴシック" panose="020B0600070205080204" pitchFamily="50" charset="-128"/>
                <a:ea typeface="游ゴシック" panose="020B0400000000000000" pitchFamily="50" charset="-128"/>
                <a:cs typeface="+mn-cs"/>
              </a:endParaRPr>
            </a:p>
          </xdr:txBody>
        </xdr:sp>
        <xdr:sp macro="" textlink="">
          <xdr:nvSpPr>
            <xdr:cNvPr id="978" name="正方形/長方形 977">
              <a:extLst>
                <a:ext uri="{FF2B5EF4-FFF2-40B4-BE49-F238E27FC236}">
                  <a16:creationId xmlns:a16="http://schemas.microsoft.com/office/drawing/2014/main" id="{F2E07CFC-D938-4782-B11C-0AADBD2CE8D5}"/>
                </a:ext>
              </a:extLst>
            </xdr:cNvPr>
            <xdr:cNvSpPr/>
          </xdr:nvSpPr>
          <xdr:spPr>
            <a:xfrm>
              <a:off x="8709308" y="1481614"/>
              <a:ext cx="110143" cy="106775"/>
            </a:xfrm>
            <a:prstGeom prst="rect">
              <a:avLst/>
            </a:prstGeom>
            <a:solidFill>
              <a:srgbClr val="0090BC"/>
            </a:solidFill>
            <a:ln w="9525" cap="flat" cmpd="sng" algn="ctr">
              <a:solidFill>
                <a:sysClr val="windowText" lastClr="000000"/>
              </a:solidFill>
              <a:prstDash val="solid"/>
              <a:miter lim="800000"/>
            </a:ln>
            <a:effectLst/>
          </xdr:spPr>
          <xdr:txBody>
            <a:bodyPr wrap="square" rtlCol="0" anchor="ctr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ctr" defTabSz="3429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1" lang="ja-JP" altLang="en-US" sz="1050" b="0" i="0" u="none" strike="noStrike" kern="0" cap="none" spc="0" normalizeH="0" baseline="0">
                <a:ln>
                  <a:noFill/>
                </a:ln>
                <a:solidFill>
                  <a:prstClr val="white"/>
                </a:solidFill>
                <a:effectLst/>
                <a:uLnTx/>
                <a:uFillTx/>
                <a:latin typeface="ＭＳ Ｐゴシック" panose="020B0600070205080204" pitchFamily="50" charset="-128"/>
                <a:ea typeface="游ゴシック" panose="020B0400000000000000" pitchFamily="50" charset="-128"/>
                <a:cs typeface="+mn-cs"/>
              </a:endParaRPr>
            </a:p>
          </xdr:txBody>
        </xdr:sp>
        <xdr:sp macro="" textlink="">
          <xdr:nvSpPr>
            <xdr:cNvPr id="979" name="正方形/長方形 978">
              <a:extLst>
                <a:ext uri="{FF2B5EF4-FFF2-40B4-BE49-F238E27FC236}">
                  <a16:creationId xmlns:a16="http://schemas.microsoft.com/office/drawing/2014/main" id="{05A6C43F-A1CC-478B-AE57-86430FD6B6A4}"/>
                </a:ext>
              </a:extLst>
            </xdr:cNvPr>
            <xdr:cNvSpPr/>
          </xdr:nvSpPr>
          <xdr:spPr>
            <a:xfrm>
              <a:off x="8846071" y="1480717"/>
              <a:ext cx="110143" cy="106775"/>
            </a:xfrm>
            <a:prstGeom prst="rect">
              <a:avLst/>
            </a:prstGeom>
            <a:solidFill>
              <a:srgbClr val="0090BC"/>
            </a:solidFill>
            <a:ln w="9525" cap="flat" cmpd="sng" algn="ctr">
              <a:solidFill>
                <a:sysClr val="windowText" lastClr="000000"/>
              </a:solidFill>
              <a:prstDash val="solid"/>
              <a:miter lim="800000"/>
            </a:ln>
            <a:effectLst/>
          </xdr:spPr>
          <xdr:txBody>
            <a:bodyPr wrap="square" rtlCol="0" anchor="ctr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ctr" defTabSz="3429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1" lang="ja-JP" altLang="en-US" sz="1050" b="0" i="0" u="none" strike="noStrike" kern="0" cap="none" spc="0" normalizeH="0" baseline="0">
                <a:ln>
                  <a:noFill/>
                </a:ln>
                <a:solidFill>
                  <a:prstClr val="white"/>
                </a:solidFill>
                <a:effectLst/>
                <a:uLnTx/>
                <a:uFillTx/>
                <a:latin typeface="ＭＳ Ｐゴシック" panose="020B0600070205080204" pitchFamily="50" charset="-128"/>
                <a:ea typeface="游ゴシック" panose="020B0400000000000000" pitchFamily="50" charset="-128"/>
                <a:cs typeface="+mn-cs"/>
              </a:endParaRPr>
            </a:p>
          </xdr:txBody>
        </xdr:sp>
        <xdr:cxnSp macro="">
          <xdr:nvCxnSpPr>
            <xdr:cNvPr id="980" name="直線コネクタ 979">
              <a:extLst>
                <a:ext uri="{FF2B5EF4-FFF2-40B4-BE49-F238E27FC236}">
                  <a16:creationId xmlns:a16="http://schemas.microsoft.com/office/drawing/2014/main" id="{D1C1485B-8B81-4A22-8972-FAF1E958A21C}"/>
                </a:ext>
              </a:extLst>
            </xdr:cNvPr>
            <xdr:cNvCxnSpPr>
              <a:cxnSpLocks/>
            </xdr:cNvCxnSpPr>
          </xdr:nvCxnSpPr>
          <xdr:spPr>
            <a:xfrm>
              <a:off x="8631248" y="1430731"/>
              <a:ext cx="0" cy="48741"/>
            </a:xfrm>
            <a:prstGeom prst="line">
              <a:avLst/>
            </a:prstGeom>
            <a:noFill/>
            <a:ln w="9525" cap="flat" cmpd="sng" algn="ctr">
              <a:solidFill>
                <a:sysClr val="windowText" lastClr="000000"/>
              </a:solidFill>
              <a:prstDash val="solid"/>
              <a:miter lim="800000"/>
            </a:ln>
            <a:effectLst/>
          </xdr:spPr>
        </xdr:cxnSp>
        <xdr:cxnSp macro="">
          <xdr:nvCxnSpPr>
            <xdr:cNvPr id="981" name="直線コネクタ 980">
              <a:extLst>
                <a:ext uri="{FF2B5EF4-FFF2-40B4-BE49-F238E27FC236}">
                  <a16:creationId xmlns:a16="http://schemas.microsoft.com/office/drawing/2014/main" id="{8FE6A0D7-88AB-409F-A462-BE249990B575}"/>
                </a:ext>
              </a:extLst>
            </xdr:cNvPr>
            <xdr:cNvCxnSpPr>
              <a:cxnSpLocks/>
            </xdr:cNvCxnSpPr>
          </xdr:nvCxnSpPr>
          <xdr:spPr>
            <a:xfrm>
              <a:off x="8763527" y="1430180"/>
              <a:ext cx="0" cy="48741"/>
            </a:xfrm>
            <a:prstGeom prst="line">
              <a:avLst/>
            </a:prstGeom>
            <a:noFill/>
            <a:ln w="9525" cap="flat" cmpd="sng" algn="ctr">
              <a:solidFill>
                <a:sysClr val="windowText" lastClr="000000"/>
              </a:solidFill>
              <a:prstDash val="solid"/>
              <a:miter lim="800000"/>
            </a:ln>
            <a:effectLst/>
          </xdr:spPr>
        </xdr:cxnSp>
        <xdr:cxnSp macro="">
          <xdr:nvCxnSpPr>
            <xdr:cNvPr id="982" name="直線コネクタ 981">
              <a:extLst>
                <a:ext uri="{FF2B5EF4-FFF2-40B4-BE49-F238E27FC236}">
                  <a16:creationId xmlns:a16="http://schemas.microsoft.com/office/drawing/2014/main" id="{1DC9C6E6-9C36-4ABA-B031-057D56013895}"/>
                </a:ext>
              </a:extLst>
            </xdr:cNvPr>
            <xdr:cNvCxnSpPr>
              <a:cxnSpLocks/>
            </xdr:cNvCxnSpPr>
          </xdr:nvCxnSpPr>
          <xdr:spPr>
            <a:xfrm>
              <a:off x="8898594" y="1430180"/>
              <a:ext cx="0" cy="48741"/>
            </a:xfrm>
            <a:prstGeom prst="line">
              <a:avLst/>
            </a:prstGeom>
            <a:noFill/>
            <a:ln w="9525" cap="flat" cmpd="sng" algn="ctr">
              <a:solidFill>
                <a:sysClr val="windowText" lastClr="000000"/>
              </a:solidFill>
              <a:prstDash val="solid"/>
              <a:miter lim="800000"/>
            </a:ln>
            <a:effectLst/>
          </xdr:spPr>
        </xdr:cxnSp>
        <xdr:sp macro="" textlink="">
          <xdr:nvSpPr>
            <xdr:cNvPr id="983" name="円/楕円 468">
              <a:extLst>
                <a:ext uri="{FF2B5EF4-FFF2-40B4-BE49-F238E27FC236}">
                  <a16:creationId xmlns:a16="http://schemas.microsoft.com/office/drawing/2014/main" id="{20060D33-2CBF-493F-96AF-89A70ACF96A0}"/>
                </a:ext>
              </a:extLst>
            </xdr:cNvPr>
            <xdr:cNvSpPr/>
          </xdr:nvSpPr>
          <xdr:spPr>
            <a:xfrm>
              <a:off x="8439989" y="1334951"/>
              <a:ext cx="110143" cy="106775"/>
            </a:xfrm>
            <a:prstGeom prst="ellipse">
              <a:avLst/>
            </a:prstGeom>
            <a:solidFill>
              <a:srgbClr val="FFD400"/>
            </a:solidFill>
            <a:ln w="9525" cap="flat" cmpd="sng" algn="ctr">
              <a:solidFill>
                <a:sysClr val="windowText" lastClr="000000"/>
              </a:solidFill>
              <a:prstDash val="solid"/>
              <a:miter lim="800000"/>
            </a:ln>
            <a:effectLst/>
          </xdr:spPr>
          <xdr:txBody>
            <a:bodyPr wrap="square" rtlCol="0" anchor="ctr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ctr" defTabSz="3429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1" lang="ja-JP" altLang="en-US" sz="1050" b="0" i="0" u="none" strike="noStrike" kern="0" cap="none" spc="0" normalizeH="0" baseline="0">
                <a:ln>
                  <a:noFill/>
                </a:ln>
                <a:solidFill>
                  <a:prstClr val="white"/>
                </a:solidFill>
                <a:effectLst/>
                <a:uLnTx/>
                <a:uFillTx/>
                <a:latin typeface="ＭＳ Ｐゴシック" panose="020B0600070205080204" pitchFamily="50" charset="-128"/>
                <a:ea typeface="游ゴシック" panose="020B0400000000000000" pitchFamily="50" charset="-128"/>
                <a:cs typeface="+mn-cs"/>
              </a:endParaRPr>
            </a:p>
          </xdr:txBody>
        </xdr:sp>
        <xdr:sp macro="" textlink="">
          <xdr:nvSpPr>
            <xdr:cNvPr id="984" name="円/楕円 468">
              <a:extLst>
                <a:ext uri="{FF2B5EF4-FFF2-40B4-BE49-F238E27FC236}">
                  <a16:creationId xmlns:a16="http://schemas.microsoft.com/office/drawing/2014/main" id="{2FEDAB10-5BF2-45B6-8905-C35B53BCEC8E}"/>
                </a:ext>
              </a:extLst>
            </xdr:cNvPr>
            <xdr:cNvSpPr/>
          </xdr:nvSpPr>
          <xdr:spPr>
            <a:xfrm>
              <a:off x="8576177" y="1334951"/>
              <a:ext cx="110143" cy="106775"/>
            </a:xfrm>
            <a:prstGeom prst="ellipse">
              <a:avLst/>
            </a:prstGeom>
            <a:solidFill>
              <a:srgbClr val="FFD400"/>
            </a:solidFill>
            <a:ln w="9525" cap="flat" cmpd="sng" algn="ctr">
              <a:solidFill>
                <a:sysClr val="windowText" lastClr="000000"/>
              </a:solidFill>
              <a:prstDash val="solid"/>
              <a:miter lim="800000"/>
            </a:ln>
            <a:effectLst/>
          </xdr:spPr>
          <xdr:txBody>
            <a:bodyPr wrap="square" rtlCol="0" anchor="ctr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ctr" defTabSz="3429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1" lang="ja-JP" altLang="en-US" sz="1050" b="0" i="0" u="none" strike="noStrike" kern="0" cap="none" spc="0" normalizeH="0" baseline="0">
                <a:ln>
                  <a:noFill/>
                </a:ln>
                <a:solidFill>
                  <a:prstClr val="white"/>
                </a:solidFill>
                <a:effectLst/>
                <a:uLnTx/>
                <a:uFillTx/>
                <a:latin typeface="ＭＳ Ｐゴシック" panose="020B0600070205080204" pitchFamily="50" charset="-128"/>
                <a:ea typeface="游ゴシック" panose="020B0400000000000000" pitchFamily="50" charset="-128"/>
                <a:cs typeface="+mn-cs"/>
              </a:endParaRPr>
            </a:p>
          </xdr:txBody>
        </xdr:sp>
        <xdr:sp macro="" textlink="">
          <xdr:nvSpPr>
            <xdr:cNvPr id="985" name="円/楕円 468">
              <a:extLst>
                <a:ext uri="{FF2B5EF4-FFF2-40B4-BE49-F238E27FC236}">
                  <a16:creationId xmlns:a16="http://schemas.microsoft.com/office/drawing/2014/main" id="{E74F89E5-1E7A-40D6-B759-8BDBA24A3F4B}"/>
                </a:ext>
              </a:extLst>
            </xdr:cNvPr>
            <xdr:cNvSpPr/>
          </xdr:nvSpPr>
          <xdr:spPr>
            <a:xfrm>
              <a:off x="8711118" y="1334950"/>
              <a:ext cx="110143" cy="106775"/>
            </a:xfrm>
            <a:prstGeom prst="ellipse">
              <a:avLst/>
            </a:prstGeom>
            <a:solidFill>
              <a:srgbClr val="FFD400"/>
            </a:solidFill>
            <a:ln w="9525" cap="flat" cmpd="sng" algn="ctr">
              <a:solidFill>
                <a:sysClr val="windowText" lastClr="000000"/>
              </a:solidFill>
              <a:prstDash val="solid"/>
              <a:miter lim="800000"/>
            </a:ln>
            <a:effectLst/>
          </xdr:spPr>
          <xdr:txBody>
            <a:bodyPr wrap="square" rtlCol="0" anchor="ctr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ctr" defTabSz="3429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1" lang="ja-JP" altLang="en-US" sz="1050" b="0" i="0" u="none" strike="noStrike" kern="0" cap="none" spc="0" normalizeH="0" baseline="0">
                <a:ln>
                  <a:noFill/>
                </a:ln>
                <a:solidFill>
                  <a:prstClr val="white"/>
                </a:solidFill>
                <a:effectLst/>
                <a:uLnTx/>
                <a:uFillTx/>
                <a:latin typeface="ＭＳ Ｐゴシック" panose="020B0600070205080204" pitchFamily="50" charset="-128"/>
                <a:ea typeface="游ゴシック" panose="020B0400000000000000" pitchFamily="50" charset="-128"/>
                <a:cs typeface="+mn-cs"/>
              </a:endParaRPr>
            </a:p>
          </xdr:txBody>
        </xdr:sp>
        <xdr:sp macro="" textlink="">
          <xdr:nvSpPr>
            <xdr:cNvPr id="986" name="円/楕円 468">
              <a:extLst>
                <a:ext uri="{FF2B5EF4-FFF2-40B4-BE49-F238E27FC236}">
                  <a16:creationId xmlns:a16="http://schemas.microsoft.com/office/drawing/2014/main" id="{5C8A1E5F-8016-47F6-8D6E-00425D282A0F}"/>
                </a:ext>
              </a:extLst>
            </xdr:cNvPr>
            <xdr:cNvSpPr/>
          </xdr:nvSpPr>
          <xdr:spPr>
            <a:xfrm>
              <a:off x="8839339" y="1337443"/>
              <a:ext cx="110143" cy="106775"/>
            </a:xfrm>
            <a:prstGeom prst="ellipse">
              <a:avLst/>
            </a:prstGeom>
            <a:solidFill>
              <a:srgbClr val="FFD400"/>
            </a:solidFill>
            <a:ln w="9525" cap="flat" cmpd="sng" algn="ctr">
              <a:solidFill>
                <a:sysClr val="windowText" lastClr="000000"/>
              </a:solidFill>
              <a:prstDash val="solid"/>
              <a:miter lim="800000"/>
            </a:ln>
            <a:effectLst/>
          </xdr:spPr>
          <xdr:txBody>
            <a:bodyPr wrap="square" rtlCol="0" anchor="ctr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ctr" defTabSz="3429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1" lang="ja-JP" altLang="en-US" sz="1050" b="0" i="0" u="none" strike="noStrike" kern="0" cap="none" spc="0" normalizeH="0" baseline="0">
                <a:ln>
                  <a:noFill/>
                </a:ln>
                <a:solidFill>
                  <a:prstClr val="white"/>
                </a:solidFill>
                <a:effectLst/>
                <a:uLnTx/>
                <a:uFillTx/>
                <a:latin typeface="ＭＳ Ｐゴシック" panose="020B0600070205080204" pitchFamily="50" charset="-128"/>
                <a:ea typeface="游ゴシック" panose="020B0400000000000000" pitchFamily="50" charset="-128"/>
                <a:cs typeface="+mn-cs"/>
              </a:endParaRPr>
            </a:p>
          </xdr:txBody>
        </xdr:sp>
        <xdr:cxnSp macro="">
          <xdr:nvCxnSpPr>
            <xdr:cNvPr id="987" name="直線コネクタ 986">
              <a:extLst>
                <a:ext uri="{FF2B5EF4-FFF2-40B4-BE49-F238E27FC236}">
                  <a16:creationId xmlns:a16="http://schemas.microsoft.com/office/drawing/2014/main" id="{00F56C02-4366-4A15-9526-26F0F5A8729F}"/>
                </a:ext>
              </a:extLst>
            </xdr:cNvPr>
            <xdr:cNvCxnSpPr>
              <a:cxnSpLocks/>
            </xdr:cNvCxnSpPr>
          </xdr:nvCxnSpPr>
          <xdr:spPr>
            <a:xfrm>
              <a:off x="8439989" y="1612937"/>
              <a:ext cx="528913" cy="0"/>
            </a:xfrm>
            <a:prstGeom prst="line">
              <a:avLst/>
            </a:prstGeom>
            <a:noFill/>
            <a:ln w="9525" cap="flat" cmpd="sng" algn="ctr">
              <a:solidFill>
                <a:sysClr val="windowText" lastClr="000000"/>
              </a:solidFill>
              <a:prstDash val="solid"/>
              <a:miter lim="800000"/>
            </a:ln>
            <a:effectLst/>
          </xdr:spPr>
        </xdr:cxnSp>
        <xdr:sp macro="" textlink="">
          <xdr:nvSpPr>
            <xdr:cNvPr id="988" name="円/楕円 468">
              <a:extLst>
                <a:ext uri="{FF2B5EF4-FFF2-40B4-BE49-F238E27FC236}">
                  <a16:creationId xmlns:a16="http://schemas.microsoft.com/office/drawing/2014/main" id="{8FFD59AD-F921-4C5B-A1E2-479064D67395}"/>
                </a:ext>
              </a:extLst>
            </xdr:cNvPr>
            <xdr:cNvSpPr/>
          </xdr:nvSpPr>
          <xdr:spPr>
            <a:xfrm>
              <a:off x="8743758" y="1636215"/>
              <a:ext cx="110143" cy="106775"/>
            </a:xfrm>
            <a:prstGeom prst="ellipse">
              <a:avLst/>
            </a:prstGeom>
            <a:solidFill>
              <a:srgbClr val="00A651"/>
            </a:solidFill>
            <a:ln w="9525" cap="flat" cmpd="sng" algn="ctr">
              <a:solidFill>
                <a:sysClr val="windowText" lastClr="000000"/>
              </a:solidFill>
              <a:prstDash val="solid"/>
              <a:miter lim="800000"/>
            </a:ln>
            <a:effectLst/>
          </xdr:spPr>
          <xdr:txBody>
            <a:bodyPr wrap="square" rtlCol="0" anchor="ctr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ctr" defTabSz="3429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1" lang="ja-JP" altLang="en-US" sz="1050" b="0" i="0" u="none" strike="noStrike" kern="0" cap="none" spc="0" normalizeH="0" baseline="0">
                <a:ln>
                  <a:noFill/>
                </a:ln>
                <a:solidFill>
                  <a:prstClr val="white"/>
                </a:solidFill>
                <a:effectLst/>
                <a:uLnTx/>
                <a:uFillTx/>
                <a:latin typeface="ＭＳ Ｐゴシック" panose="020B0600070205080204" pitchFamily="50" charset="-128"/>
                <a:ea typeface="游ゴシック" panose="020B0400000000000000" pitchFamily="50" charset="-128"/>
                <a:cs typeface="+mn-cs"/>
              </a:endParaRPr>
            </a:p>
          </xdr:txBody>
        </xdr:sp>
        <xdr:sp macro="" textlink="">
          <xdr:nvSpPr>
            <xdr:cNvPr id="989" name="円/楕円 468">
              <a:extLst>
                <a:ext uri="{FF2B5EF4-FFF2-40B4-BE49-F238E27FC236}">
                  <a16:creationId xmlns:a16="http://schemas.microsoft.com/office/drawing/2014/main" id="{5DA02CAF-C119-4DE2-A2BF-952FA5CF1B0F}"/>
                </a:ext>
              </a:extLst>
            </xdr:cNvPr>
            <xdr:cNvSpPr/>
          </xdr:nvSpPr>
          <xdr:spPr>
            <a:xfrm>
              <a:off x="8646770" y="1755717"/>
              <a:ext cx="110143" cy="106775"/>
            </a:xfrm>
            <a:prstGeom prst="ellipse">
              <a:avLst/>
            </a:prstGeom>
            <a:solidFill>
              <a:srgbClr val="00A651"/>
            </a:solidFill>
            <a:ln w="9525" cap="flat" cmpd="sng" algn="ctr">
              <a:solidFill>
                <a:sysClr val="windowText" lastClr="000000"/>
              </a:solidFill>
              <a:prstDash val="solid"/>
              <a:miter lim="800000"/>
            </a:ln>
            <a:effectLst/>
          </xdr:spPr>
          <xdr:txBody>
            <a:bodyPr wrap="square" rtlCol="0" anchor="ctr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ctr" defTabSz="3429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1" lang="ja-JP" altLang="en-US" sz="1050" b="0" i="0" u="none" strike="noStrike" kern="0" cap="none" spc="0" normalizeH="0" baseline="0">
                <a:ln>
                  <a:noFill/>
                </a:ln>
                <a:solidFill>
                  <a:prstClr val="white"/>
                </a:solidFill>
                <a:effectLst/>
                <a:uLnTx/>
                <a:uFillTx/>
                <a:latin typeface="ＭＳ Ｐゴシック" panose="020B0600070205080204" pitchFamily="50" charset="-128"/>
                <a:ea typeface="游ゴシック" panose="020B0400000000000000" pitchFamily="50" charset="-128"/>
                <a:cs typeface="+mn-cs"/>
              </a:endParaRPr>
            </a:p>
          </xdr:txBody>
        </xdr:sp>
        <xdr:sp macro="" textlink="">
          <xdr:nvSpPr>
            <xdr:cNvPr id="990" name="正方形/長方形 989">
              <a:extLst>
                <a:ext uri="{FF2B5EF4-FFF2-40B4-BE49-F238E27FC236}">
                  <a16:creationId xmlns:a16="http://schemas.microsoft.com/office/drawing/2014/main" id="{BC4D75C6-A46A-44E9-822A-ADBB02F4A340}"/>
                </a:ext>
              </a:extLst>
            </xdr:cNvPr>
            <xdr:cNvSpPr/>
          </xdr:nvSpPr>
          <xdr:spPr>
            <a:xfrm>
              <a:off x="8647251" y="1883840"/>
              <a:ext cx="110143" cy="106775"/>
            </a:xfrm>
            <a:prstGeom prst="rect">
              <a:avLst/>
            </a:prstGeom>
            <a:solidFill>
              <a:srgbClr val="0090BC"/>
            </a:solidFill>
            <a:ln w="9525" cap="flat" cmpd="sng" algn="ctr">
              <a:solidFill>
                <a:sysClr val="windowText" lastClr="000000"/>
              </a:solidFill>
              <a:prstDash val="solid"/>
              <a:miter lim="800000"/>
            </a:ln>
            <a:effectLst/>
          </xdr:spPr>
          <xdr:txBody>
            <a:bodyPr wrap="square" rtlCol="0" anchor="ctr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ctr" defTabSz="3429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1" lang="ja-JP" altLang="en-US" sz="1050" b="0" i="0" u="none" strike="noStrike" kern="0" cap="none" spc="0" normalizeH="0" baseline="0">
                <a:ln>
                  <a:noFill/>
                </a:ln>
                <a:solidFill>
                  <a:prstClr val="white"/>
                </a:solidFill>
                <a:effectLst/>
                <a:uLnTx/>
                <a:uFillTx/>
                <a:latin typeface="ＭＳ Ｐゴシック" panose="020B0600070205080204" pitchFamily="50" charset="-128"/>
                <a:ea typeface="游ゴシック" panose="020B0400000000000000" pitchFamily="50" charset="-128"/>
                <a:cs typeface="+mn-cs"/>
              </a:endParaRPr>
            </a:p>
          </xdr:txBody>
        </xdr:sp>
        <xdr:sp macro="" textlink="">
          <xdr:nvSpPr>
            <xdr:cNvPr id="991" name="正方形/長方形 990">
              <a:extLst>
                <a:ext uri="{FF2B5EF4-FFF2-40B4-BE49-F238E27FC236}">
                  <a16:creationId xmlns:a16="http://schemas.microsoft.com/office/drawing/2014/main" id="{127E1080-C1C7-4DD1-99EB-CE446456CE8A}"/>
                </a:ext>
              </a:extLst>
            </xdr:cNvPr>
            <xdr:cNvSpPr/>
          </xdr:nvSpPr>
          <xdr:spPr>
            <a:xfrm>
              <a:off x="8651254" y="2009632"/>
              <a:ext cx="110143" cy="106775"/>
            </a:xfrm>
            <a:prstGeom prst="rect">
              <a:avLst/>
            </a:prstGeom>
            <a:solidFill>
              <a:srgbClr val="0090BC"/>
            </a:solidFill>
            <a:ln w="9525" cap="flat" cmpd="sng" algn="ctr">
              <a:solidFill>
                <a:sysClr val="windowText" lastClr="000000"/>
              </a:solidFill>
              <a:prstDash val="solid"/>
              <a:miter lim="800000"/>
            </a:ln>
            <a:effectLst/>
          </xdr:spPr>
          <xdr:txBody>
            <a:bodyPr wrap="square" rtlCol="0" anchor="ctr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ctr" defTabSz="3429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1" lang="ja-JP" altLang="en-US" sz="1050" b="0" i="0" u="none" strike="noStrike" kern="0" cap="none" spc="0" normalizeH="0" baseline="0">
                <a:ln>
                  <a:noFill/>
                </a:ln>
                <a:solidFill>
                  <a:prstClr val="white"/>
                </a:solidFill>
                <a:effectLst/>
                <a:uLnTx/>
                <a:uFillTx/>
                <a:latin typeface="ＭＳ Ｐゴシック" panose="020B0600070205080204" pitchFamily="50" charset="-128"/>
                <a:ea typeface="游ゴシック" panose="020B0400000000000000" pitchFamily="50" charset="-128"/>
                <a:cs typeface="+mn-cs"/>
              </a:endParaRPr>
            </a:p>
          </xdr:txBody>
        </xdr:sp>
        <xdr:cxnSp macro="">
          <xdr:nvCxnSpPr>
            <xdr:cNvPr id="992" name="直線コネクタ 991">
              <a:extLst>
                <a:ext uri="{FF2B5EF4-FFF2-40B4-BE49-F238E27FC236}">
                  <a16:creationId xmlns:a16="http://schemas.microsoft.com/office/drawing/2014/main" id="{CA3E017B-0554-4989-BAC5-6CD34A86B685}"/>
                </a:ext>
              </a:extLst>
            </xdr:cNvPr>
            <xdr:cNvCxnSpPr>
              <a:cxnSpLocks/>
              <a:endCxn id="989" idx="1"/>
            </xdr:cNvCxnSpPr>
          </xdr:nvCxnSpPr>
          <xdr:spPr>
            <a:xfrm>
              <a:off x="8626862" y="1742989"/>
              <a:ext cx="36038" cy="28364"/>
            </a:xfrm>
            <a:prstGeom prst="line">
              <a:avLst/>
            </a:prstGeom>
            <a:noFill/>
            <a:ln w="9525" cap="flat" cmpd="sng" algn="ctr">
              <a:solidFill>
                <a:sysClr val="windowText" lastClr="000000"/>
              </a:solidFill>
              <a:prstDash val="solid"/>
              <a:miter lim="800000"/>
            </a:ln>
            <a:effectLst/>
          </xdr:spPr>
        </xdr:cxnSp>
        <xdr:cxnSp macro="">
          <xdr:nvCxnSpPr>
            <xdr:cNvPr id="993" name="直線コネクタ 992">
              <a:extLst>
                <a:ext uri="{FF2B5EF4-FFF2-40B4-BE49-F238E27FC236}">
                  <a16:creationId xmlns:a16="http://schemas.microsoft.com/office/drawing/2014/main" id="{6A2263D8-3855-4206-8EB3-ADB49F8653A5}"/>
                </a:ext>
              </a:extLst>
            </xdr:cNvPr>
            <xdr:cNvCxnSpPr>
              <a:cxnSpLocks/>
              <a:stCxn id="988" idx="4"/>
            </xdr:cNvCxnSpPr>
          </xdr:nvCxnSpPr>
          <xdr:spPr>
            <a:xfrm flipH="1">
              <a:off x="8743759" y="1742991"/>
              <a:ext cx="55070" cy="24666"/>
            </a:xfrm>
            <a:prstGeom prst="line">
              <a:avLst/>
            </a:prstGeom>
            <a:noFill/>
            <a:ln w="9525" cap="flat" cmpd="sng" algn="ctr">
              <a:solidFill>
                <a:sysClr val="windowText" lastClr="000000"/>
              </a:solidFill>
              <a:prstDash val="solid"/>
              <a:miter lim="800000"/>
            </a:ln>
            <a:effectLst/>
          </xdr:spPr>
        </xdr:cxnSp>
      </xdr:grpSp>
      <xdr:sp macro="" textlink="">
        <xdr:nvSpPr>
          <xdr:cNvPr id="972" name="テキスト ボックス 218">
            <a:extLst>
              <a:ext uri="{FF2B5EF4-FFF2-40B4-BE49-F238E27FC236}">
                <a16:creationId xmlns:a16="http://schemas.microsoft.com/office/drawing/2014/main" id="{B6023E31-5654-4126-9AEC-145E487BCA95}"/>
              </a:ext>
            </a:extLst>
          </xdr:cNvPr>
          <xdr:cNvSpPr txBox="1"/>
        </xdr:nvSpPr>
        <xdr:spPr>
          <a:xfrm>
            <a:off x="7010669" y="1899795"/>
            <a:ext cx="436338" cy="15811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kumimoji="1" lang="en-US" altLang="ja-JP" sz="1050"/>
              <a:t>aTMT6</a:t>
            </a:r>
            <a:endParaRPr kumimoji="1" lang="ja-JP" altLang="en-US" sz="1050"/>
          </a:p>
        </xdr:txBody>
      </xdr:sp>
    </xdr:grpSp>
    <xdr:clientData/>
  </xdr:twoCellAnchor>
  <xdr:twoCellAnchor>
    <xdr:from>
      <xdr:col>8</xdr:col>
      <xdr:colOff>43801</xdr:colOff>
      <xdr:row>2</xdr:row>
      <xdr:rowOff>85114</xdr:rowOff>
    </xdr:from>
    <xdr:to>
      <xdr:col>8</xdr:col>
      <xdr:colOff>733077</xdr:colOff>
      <xdr:row>2</xdr:row>
      <xdr:rowOff>1162493</xdr:rowOff>
    </xdr:to>
    <xdr:grpSp>
      <xdr:nvGrpSpPr>
        <xdr:cNvPr id="888" name="グループ化 887">
          <a:extLst>
            <a:ext uri="{FF2B5EF4-FFF2-40B4-BE49-F238E27FC236}">
              <a16:creationId xmlns:a16="http://schemas.microsoft.com/office/drawing/2014/main" id="{AA18C1D1-C65D-4AD4-B7B3-FBB5525AFDEA}"/>
            </a:ext>
          </a:extLst>
        </xdr:cNvPr>
        <xdr:cNvGrpSpPr/>
      </xdr:nvGrpSpPr>
      <xdr:grpSpPr>
        <a:xfrm>
          <a:off x="6584301" y="608989"/>
          <a:ext cx="679751" cy="1077379"/>
          <a:chOff x="7616436" y="1393958"/>
          <a:chExt cx="442109" cy="663534"/>
        </a:xfrm>
      </xdr:grpSpPr>
      <xdr:grpSp>
        <xdr:nvGrpSpPr>
          <xdr:cNvPr id="946" name="グループ化 945">
            <a:extLst>
              <a:ext uri="{FF2B5EF4-FFF2-40B4-BE49-F238E27FC236}">
                <a16:creationId xmlns:a16="http://schemas.microsoft.com/office/drawing/2014/main" id="{D02226B0-FDE7-4782-9B6C-6DFE77FED4AB}"/>
              </a:ext>
            </a:extLst>
          </xdr:cNvPr>
          <xdr:cNvGrpSpPr/>
        </xdr:nvGrpSpPr>
        <xdr:grpSpPr>
          <a:xfrm>
            <a:off x="7616436" y="1393958"/>
            <a:ext cx="395199" cy="563275"/>
            <a:chOff x="8439989" y="1334950"/>
            <a:chExt cx="585829" cy="834962"/>
          </a:xfrm>
        </xdr:grpSpPr>
        <xdr:cxnSp macro="">
          <xdr:nvCxnSpPr>
            <xdr:cNvPr id="948" name="直線コネクタ 947">
              <a:extLst>
                <a:ext uri="{FF2B5EF4-FFF2-40B4-BE49-F238E27FC236}">
                  <a16:creationId xmlns:a16="http://schemas.microsoft.com/office/drawing/2014/main" id="{5A2563C7-AB3F-46BA-AD1C-C1B2396F7E30}"/>
                </a:ext>
              </a:extLst>
            </xdr:cNvPr>
            <xdr:cNvCxnSpPr>
              <a:cxnSpLocks/>
              <a:stCxn id="964" idx="4"/>
            </xdr:cNvCxnSpPr>
          </xdr:nvCxnSpPr>
          <xdr:spPr>
            <a:xfrm>
              <a:off x="8701841" y="1862492"/>
              <a:ext cx="3024" cy="302607"/>
            </a:xfrm>
            <a:prstGeom prst="line">
              <a:avLst/>
            </a:prstGeom>
            <a:noFill/>
            <a:ln w="9525" cap="flat" cmpd="sng" algn="ctr">
              <a:solidFill>
                <a:sysClr val="windowText" lastClr="000000"/>
              </a:solidFill>
              <a:prstDash val="solid"/>
              <a:miter lim="800000"/>
            </a:ln>
            <a:effectLst/>
          </xdr:spPr>
        </xdr:cxnSp>
        <xdr:sp macro="" textlink="">
          <xdr:nvSpPr>
            <xdr:cNvPr id="949" name="正方形/長方形 948">
              <a:extLst>
                <a:ext uri="{FF2B5EF4-FFF2-40B4-BE49-F238E27FC236}">
                  <a16:creationId xmlns:a16="http://schemas.microsoft.com/office/drawing/2014/main" id="{4410A6D6-65D0-433E-B930-AB787E8C26A5}"/>
                </a:ext>
              </a:extLst>
            </xdr:cNvPr>
            <xdr:cNvSpPr/>
          </xdr:nvSpPr>
          <xdr:spPr>
            <a:xfrm>
              <a:off x="8444293" y="1480718"/>
              <a:ext cx="110143" cy="106775"/>
            </a:xfrm>
            <a:prstGeom prst="rect">
              <a:avLst/>
            </a:prstGeom>
            <a:solidFill>
              <a:srgbClr val="0090BC"/>
            </a:solidFill>
            <a:ln w="9525" cap="flat" cmpd="sng" algn="ctr">
              <a:solidFill>
                <a:sysClr val="windowText" lastClr="000000"/>
              </a:solidFill>
              <a:prstDash val="solid"/>
              <a:miter lim="800000"/>
            </a:ln>
            <a:effectLst/>
          </xdr:spPr>
          <xdr:txBody>
            <a:bodyPr wrap="square" rtlCol="0" anchor="ctr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ctr" defTabSz="3429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1" lang="ja-JP" altLang="en-US" sz="1050" b="0" i="0" u="none" strike="noStrike" kern="0" cap="none" spc="0" normalizeH="0" baseline="0">
                <a:ln>
                  <a:noFill/>
                </a:ln>
                <a:solidFill>
                  <a:prstClr val="white"/>
                </a:solidFill>
                <a:effectLst/>
                <a:uLnTx/>
                <a:uFillTx/>
                <a:latin typeface="ＭＳ Ｐゴシック" panose="020B0600070205080204" pitchFamily="50" charset="-128"/>
                <a:ea typeface="游ゴシック" panose="020B0400000000000000" pitchFamily="50" charset="-128"/>
                <a:cs typeface="+mn-cs"/>
              </a:endParaRPr>
            </a:p>
          </xdr:txBody>
        </xdr:sp>
        <xdr:sp macro="" textlink="">
          <xdr:nvSpPr>
            <xdr:cNvPr id="950" name="円/楕円 468">
              <a:extLst>
                <a:ext uri="{FF2B5EF4-FFF2-40B4-BE49-F238E27FC236}">
                  <a16:creationId xmlns:a16="http://schemas.microsoft.com/office/drawing/2014/main" id="{2E8E2464-2B2B-46CA-A74A-9BB090A36B0A}"/>
                </a:ext>
              </a:extLst>
            </xdr:cNvPr>
            <xdr:cNvSpPr/>
          </xdr:nvSpPr>
          <xdr:spPr>
            <a:xfrm>
              <a:off x="8565159" y="1638358"/>
              <a:ext cx="110143" cy="106775"/>
            </a:xfrm>
            <a:prstGeom prst="ellipse">
              <a:avLst/>
            </a:prstGeom>
            <a:solidFill>
              <a:srgbClr val="00A651"/>
            </a:solidFill>
            <a:ln w="9525" cap="flat" cmpd="sng" algn="ctr">
              <a:solidFill>
                <a:sysClr val="windowText" lastClr="000000"/>
              </a:solidFill>
              <a:prstDash val="solid"/>
              <a:miter lim="800000"/>
            </a:ln>
            <a:effectLst/>
          </xdr:spPr>
          <xdr:txBody>
            <a:bodyPr wrap="square" rtlCol="0" anchor="ctr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ctr" defTabSz="3429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1" lang="ja-JP" altLang="en-US" sz="1050" b="0" i="0" u="none" strike="noStrike" kern="0" cap="none" spc="0" normalizeH="0" baseline="0">
                <a:ln>
                  <a:noFill/>
                </a:ln>
                <a:solidFill>
                  <a:prstClr val="white"/>
                </a:solidFill>
                <a:effectLst/>
                <a:uLnTx/>
                <a:uFillTx/>
                <a:latin typeface="ＭＳ Ｐゴシック" panose="020B0600070205080204" pitchFamily="50" charset="-128"/>
                <a:ea typeface="游ゴシック" panose="020B0400000000000000" pitchFamily="50" charset="-128"/>
                <a:cs typeface="+mn-cs"/>
              </a:endParaRPr>
            </a:p>
          </xdr:txBody>
        </xdr:sp>
        <xdr:cxnSp macro="">
          <xdr:nvCxnSpPr>
            <xdr:cNvPr id="951" name="直線コネクタ 950">
              <a:extLst>
                <a:ext uri="{FF2B5EF4-FFF2-40B4-BE49-F238E27FC236}">
                  <a16:creationId xmlns:a16="http://schemas.microsoft.com/office/drawing/2014/main" id="{07C9E7D0-3FCB-41BD-91F8-B11EE8BD1D80}"/>
                </a:ext>
              </a:extLst>
            </xdr:cNvPr>
            <xdr:cNvCxnSpPr>
              <a:cxnSpLocks/>
            </xdr:cNvCxnSpPr>
          </xdr:nvCxnSpPr>
          <xdr:spPr>
            <a:xfrm>
              <a:off x="8497554" y="1430731"/>
              <a:ext cx="0" cy="48741"/>
            </a:xfrm>
            <a:prstGeom prst="line">
              <a:avLst/>
            </a:prstGeom>
            <a:noFill/>
            <a:ln w="9525" cap="flat" cmpd="sng" algn="ctr">
              <a:solidFill>
                <a:sysClr val="windowText" lastClr="000000"/>
              </a:solidFill>
              <a:prstDash val="solid"/>
              <a:miter lim="800000"/>
            </a:ln>
            <a:effectLst/>
          </xdr:spPr>
        </xdr:cxnSp>
        <xdr:sp macro="" textlink="">
          <xdr:nvSpPr>
            <xdr:cNvPr id="952" name="正方形/長方形 951">
              <a:extLst>
                <a:ext uri="{FF2B5EF4-FFF2-40B4-BE49-F238E27FC236}">
                  <a16:creationId xmlns:a16="http://schemas.microsoft.com/office/drawing/2014/main" id="{C40C39ED-0C8D-4F36-98B0-24F92CBB85EA}"/>
                </a:ext>
              </a:extLst>
            </xdr:cNvPr>
            <xdr:cNvSpPr/>
          </xdr:nvSpPr>
          <xdr:spPr>
            <a:xfrm>
              <a:off x="8576177" y="1482861"/>
              <a:ext cx="110143" cy="106775"/>
            </a:xfrm>
            <a:prstGeom prst="rect">
              <a:avLst/>
            </a:prstGeom>
            <a:solidFill>
              <a:srgbClr val="0090BC"/>
            </a:solidFill>
            <a:ln w="9525" cap="flat" cmpd="sng" algn="ctr">
              <a:solidFill>
                <a:sysClr val="windowText" lastClr="000000"/>
              </a:solidFill>
              <a:prstDash val="solid"/>
              <a:miter lim="800000"/>
            </a:ln>
            <a:effectLst/>
          </xdr:spPr>
          <xdr:txBody>
            <a:bodyPr wrap="square" rtlCol="0" anchor="ctr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ctr" defTabSz="3429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1" lang="ja-JP" altLang="en-US" sz="1050" b="0" i="0" u="none" strike="noStrike" kern="0" cap="none" spc="0" normalizeH="0" baseline="0">
                <a:ln>
                  <a:noFill/>
                </a:ln>
                <a:solidFill>
                  <a:prstClr val="white"/>
                </a:solidFill>
                <a:effectLst/>
                <a:uLnTx/>
                <a:uFillTx/>
                <a:latin typeface="ＭＳ Ｐゴシック" panose="020B0600070205080204" pitchFamily="50" charset="-128"/>
                <a:ea typeface="游ゴシック" panose="020B0400000000000000" pitchFamily="50" charset="-128"/>
                <a:cs typeface="+mn-cs"/>
              </a:endParaRPr>
            </a:p>
          </xdr:txBody>
        </xdr:sp>
        <xdr:sp macro="" textlink="">
          <xdr:nvSpPr>
            <xdr:cNvPr id="953" name="正方形/長方形 952">
              <a:extLst>
                <a:ext uri="{FF2B5EF4-FFF2-40B4-BE49-F238E27FC236}">
                  <a16:creationId xmlns:a16="http://schemas.microsoft.com/office/drawing/2014/main" id="{37A97677-25CC-4017-8847-6506F3515EB3}"/>
                </a:ext>
              </a:extLst>
            </xdr:cNvPr>
            <xdr:cNvSpPr/>
          </xdr:nvSpPr>
          <xdr:spPr>
            <a:xfrm>
              <a:off x="8709308" y="1481614"/>
              <a:ext cx="110143" cy="106775"/>
            </a:xfrm>
            <a:prstGeom prst="rect">
              <a:avLst/>
            </a:prstGeom>
            <a:solidFill>
              <a:srgbClr val="0090BC"/>
            </a:solidFill>
            <a:ln w="9525" cap="flat" cmpd="sng" algn="ctr">
              <a:solidFill>
                <a:sysClr val="windowText" lastClr="000000"/>
              </a:solidFill>
              <a:prstDash val="solid"/>
              <a:miter lim="800000"/>
            </a:ln>
            <a:effectLst/>
          </xdr:spPr>
          <xdr:txBody>
            <a:bodyPr wrap="square" rtlCol="0" anchor="ctr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ctr" defTabSz="3429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1" lang="ja-JP" altLang="en-US" sz="1050" b="0" i="0" u="none" strike="noStrike" kern="0" cap="none" spc="0" normalizeH="0" baseline="0">
                <a:ln>
                  <a:noFill/>
                </a:ln>
                <a:solidFill>
                  <a:prstClr val="white"/>
                </a:solidFill>
                <a:effectLst/>
                <a:uLnTx/>
                <a:uFillTx/>
                <a:latin typeface="ＭＳ Ｐゴシック" panose="020B0600070205080204" pitchFamily="50" charset="-128"/>
                <a:ea typeface="游ゴシック" panose="020B0400000000000000" pitchFamily="50" charset="-128"/>
                <a:cs typeface="+mn-cs"/>
              </a:endParaRPr>
            </a:p>
          </xdr:txBody>
        </xdr:sp>
        <xdr:sp macro="" textlink="">
          <xdr:nvSpPr>
            <xdr:cNvPr id="954" name="正方形/長方形 953">
              <a:extLst>
                <a:ext uri="{FF2B5EF4-FFF2-40B4-BE49-F238E27FC236}">
                  <a16:creationId xmlns:a16="http://schemas.microsoft.com/office/drawing/2014/main" id="{C915F954-1CA5-44DC-AF3A-720D12DE6679}"/>
                </a:ext>
              </a:extLst>
            </xdr:cNvPr>
            <xdr:cNvSpPr/>
          </xdr:nvSpPr>
          <xdr:spPr>
            <a:xfrm>
              <a:off x="8846071" y="1480717"/>
              <a:ext cx="110143" cy="106775"/>
            </a:xfrm>
            <a:prstGeom prst="rect">
              <a:avLst/>
            </a:prstGeom>
            <a:solidFill>
              <a:srgbClr val="0090BC"/>
            </a:solidFill>
            <a:ln w="9525" cap="flat" cmpd="sng" algn="ctr">
              <a:solidFill>
                <a:sysClr val="windowText" lastClr="000000"/>
              </a:solidFill>
              <a:prstDash val="solid"/>
              <a:miter lim="800000"/>
            </a:ln>
            <a:effectLst/>
          </xdr:spPr>
          <xdr:txBody>
            <a:bodyPr wrap="square" rtlCol="0" anchor="ctr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ctr" defTabSz="3429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1" lang="ja-JP" altLang="en-US" sz="1050" b="0" i="0" u="none" strike="noStrike" kern="0" cap="none" spc="0" normalizeH="0" baseline="0">
                <a:ln>
                  <a:noFill/>
                </a:ln>
                <a:solidFill>
                  <a:prstClr val="white"/>
                </a:solidFill>
                <a:effectLst/>
                <a:uLnTx/>
                <a:uFillTx/>
                <a:latin typeface="ＭＳ Ｐゴシック" panose="020B0600070205080204" pitchFamily="50" charset="-128"/>
                <a:ea typeface="游ゴシック" panose="020B0400000000000000" pitchFamily="50" charset="-128"/>
                <a:cs typeface="+mn-cs"/>
              </a:endParaRPr>
            </a:p>
          </xdr:txBody>
        </xdr:sp>
        <xdr:cxnSp macro="">
          <xdr:nvCxnSpPr>
            <xdr:cNvPr id="955" name="直線コネクタ 954">
              <a:extLst>
                <a:ext uri="{FF2B5EF4-FFF2-40B4-BE49-F238E27FC236}">
                  <a16:creationId xmlns:a16="http://schemas.microsoft.com/office/drawing/2014/main" id="{8A9257EA-041C-45B4-AAC2-F503FB2690CE}"/>
                </a:ext>
              </a:extLst>
            </xdr:cNvPr>
            <xdr:cNvCxnSpPr>
              <a:cxnSpLocks/>
            </xdr:cNvCxnSpPr>
          </xdr:nvCxnSpPr>
          <xdr:spPr>
            <a:xfrm>
              <a:off x="8631248" y="1430731"/>
              <a:ext cx="0" cy="48741"/>
            </a:xfrm>
            <a:prstGeom prst="line">
              <a:avLst/>
            </a:prstGeom>
            <a:noFill/>
            <a:ln w="9525" cap="flat" cmpd="sng" algn="ctr">
              <a:solidFill>
                <a:sysClr val="windowText" lastClr="000000"/>
              </a:solidFill>
              <a:prstDash val="solid"/>
              <a:miter lim="800000"/>
            </a:ln>
            <a:effectLst/>
          </xdr:spPr>
        </xdr:cxnSp>
        <xdr:cxnSp macro="">
          <xdr:nvCxnSpPr>
            <xdr:cNvPr id="956" name="直線コネクタ 955">
              <a:extLst>
                <a:ext uri="{FF2B5EF4-FFF2-40B4-BE49-F238E27FC236}">
                  <a16:creationId xmlns:a16="http://schemas.microsoft.com/office/drawing/2014/main" id="{69914199-BCBB-4EB5-8B19-855FC6DDA88D}"/>
                </a:ext>
              </a:extLst>
            </xdr:cNvPr>
            <xdr:cNvCxnSpPr>
              <a:cxnSpLocks/>
            </xdr:cNvCxnSpPr>
          </xdr:nvCxnSpPr>
          <xdr:spPr>
            <a:xfrm>
              <a:off x="8763525" y="1430180"/>
              <a:ext cx="0" cy="48741"/>
            </a:xfrm>
            <a:prstGeom prst="line">
              <a:avLst/>
            </a:prstGeom>
            <a:noFill/>
            <a:ln w="9525" cap="flat" cmpd="sng" algn="ctr">
              <a:solidFill>
                <a:sysClr val="windowText" lastClr="000000"/>
              </a:solidFill>
              <a:prstDash val="solid"/>
              <a:miter lim="800000"/>
            </a:ln>
            <a:effectLst/>
          </xdr:spPr>
        </xdr:cxnSp>
        <xdr:cxnSp macro="">
          <xdr:nvCxnSpPr>
            <xdr:cNvPr id="957" name="直線コネクタ 956">
              <a:extLst>
                <a:ext uri="{FF2B5EF4-FFF2-40B4-BE49-F238E27FC236}">
                  <a16:creationId xmlns:a16="http://schemas.microsoft.com/office/drawing/2014/main" id="{DE240DCB-CE0D-4482-B03A-3FFB8BD0775B}"/>
                </a:ext>
              </a:extLst>
            </xdr:cNvPr>
            <xdr:cNvCxnSpPr>
              <a:cxnSpLocks/>
            </xdr:cNvCxnSpPr>
          </xdr:nvCxnSpPr>
          <xdr:spPr>
            <a:xfrm>
              <a:off x="8898593" y="1430180"/>
              <a:ext cx="0" cy="48741"/>
            </a:xfrm>
            <a:prstGeom prst="line">
              <a:avLst/>
            </a:prstGeom>
            <a:noFill/>
            <a:ln w="9525" cap="flat" cmpd="sng" algn="ctr">
              <a:solidFill>
                <a:sysClr val="windowText" lastClr="000000"/>
              </a:solidFill>
              <a:prstDash val="solid"/>
              <a:miter lim="800000"/>
            </a:ln>
            <a:effectLst/>
          </xdr:spPr>
        </xdr:cxnSp>
        <xdr:sp macro="" textlink="">
          <xdr:nvSpPr>
            <xdr:cNvPr id="958" name="円/楕円 468">
              <a:extLst>
                <a:ext uri="{FF2B5EF4-FFF2-40B4-BE49-F238E27FC236}">
                  <a16:creationId xmlns:a16="http://schemas.microsoft.com/office/drawing/2014/main" id="{1221F38C-9048-42DC-8C55-2783EBA717AF}"/>
                </a:ext>
              </a:extLst>
            </xdr:cNvPr>
            <xdr:cNvSpPr/>
          </xdr:nvSpPr>
          <xdr:spPr>
            <a:xfrm>
              <a:off x="8439989" y="1334951"/>
              <a:ext cx="110143" cy="106775"/>
            </a:xfrm>
            <a:prstGeom prst="ellipse">
              <a:avLst/>
            </a:prstGeom>
            <a:solidFill>
              <a:srgbClr val="FFD400"/>
            </a:solidFill>
            <a:ln w="9525" cap="flat" cmpd="sng" algn="ctr">
              <a:solidFill>
                <a:sysClr val="windowText" lastClr="000000"/>
              </a:solidFill>
              <a:prstDash val="solid"/>
              <a:miter lim="800000"/>
            </a:ln>
            <a:effectLst/>
          </xdr:spPr>
          <xdr:txBody>
            <a:bodyPr wrap="square" rtlCol="0" anchor="ctr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ctr" defTabSz="3429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1" lang="ja-JP" altLang="en-US" sz="1050" b="0" i="0" u="none" strike="noStrike" kern="0" cap="none" spc="0" normalizeH="0" baseline="0">
                <a:ln>
                  <a:noFill/>
                </a:ln>
                <a:solidFill>
                  <a:prstClr val="white"/>
                </a:solidFill>
                <a:effectLst/>
                <a:uLnTx/>
                <a:uFillTx/>
                <a:latin typeface="ＭＳ Ｐゴシック" panose="020B0600070205080204" pitchFamily="50" charset="-128"/>
                <a:ea typeface="游ゴシック" panose="020B0400000000000000" pitchFamily="50" charset="-128"/>
                <a:cs typeface="+mn-cs"/>
              </a:endParaRPr>
            </a:p>
          </xdr:txBody>
        </xdr:sp>
        <xdr:sp macro="" textlink="">
          <xdr:nvSpPr>
            <xdr:cNvPr id="959" name="円/楕円 468">
              <a:extLst>
                <a:ext uri="{FF2B5EF4-FFF2-40B4-BE49-F238E27FC236}">
                  <a16:creationId xmlns:a16="http://schemas.microsoft.com/office/drawing/2014/main" id="{FC9E6ADB-E9D8-4B00-8735-0062B5CF1D26}"/>
                </a:ext>
              </a:extLst>
            </xdr:cNvPr>
            <xdr:cNvSpPr/>
          </xdr:nvSpPr>
          <xdr:spPr>
            <a:xfrm>
              <a:off x="8576177" y="1334951"/>
              <a:ext cx="110143" cy="106775"/>
            </a:xfrm>
            <a:prstGeom prst="ellipse">
              <a:avLst/>
            </a:prstGeom>
            <a:solidFill>
              <a:srgbClr val="FFD400"/>
            </a:solidFill>
            <a:ln w="9525" cap="flat" cmpd="sng" algn="ctr">
              <a:solidFill>
                <a:sysClr val="windowText" lastClr="000000"/>
              </a:solidFill>
              <a:prstDash val="solid"/>
              <a:miter lim="800000"/>
            </a:ln>
            <a:effectLst/>
          </xdr:spPr>
          <xdr:txBody>
            <a:bodyPr wrap="square" rtlCol="0" anchor="ctr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ctr" defTabSz="3429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1" lang="ja-JP" altLang="en-US" sz="1050" b="0" i="0" u="none" strike="noStrike" kern="0" cap="none" spc="0" normalizeH="0" baseline="0">
                <a:ln>
                  <a:noFill/>
                </a:ln>
                <a:solidFill>
                  <a:prstClr val="white"/>
                </a:solidFill>
                <a:effectLst/>
                <a:uLnTx/>
                <a:uFillTx/>
                <a:latin typeface="ＭＳ Ｐゴシック" panose="020B0600070205080204" pitchFamily="50" charset="-128"/>
                <a:ea typeface="游ゴシック" panose="020B0400000000000000" pitchFamily="50" charset="-128"/>
                <a:cs typeface="+mn-cs"/>
              </a:endParaRPr>
            </a:p>
          </xdr:txBody>
        </xdr:sp>
        <xdr:sp macro="" textlink="">
          <xdr:nvSpPr>
            <xdr:cNvPr id="960" name="円/楕円 468">
              <a:extLst>
                <a:ext uri="{FF2B5EF4-FFF2-40B4-BE49-F238E27FC236}">
                  <a16:creationId xmlns:a16="http://schemas.microsoft.com/office/drawing/2014/main" id="{DE01F747-CA6D-4C69-A46F-50522CBC3928}"/>
                </a:ext>
              </a:extLst>
            </xdr:cNvPr>
            <xdr:cNvSpPr/>
          </xdr:nvSpPr>
          <xdr:spPr>
            <a:xfrm>
              <a:off x="8711118" y="1334950"/>
              <a:ext cx="110143" cy="106775"/>
            </a:xfrm>
            <a:prstGeom prst="ellipse">
              <a:avLst/>
            </a:prstGeom>
            <a:solidFill>
              <a:srgbClr val="FFD400"/>
            </a:solidFill>
            <a:ln w="9525" cap="flat" cmpd="sng" algn="ctr">
              <a:solidFill>
                <a:sysClr val="windowText" lastClr="000000"/>
              </a:solidFill>
              <a:prstDash val="solid"/>
              <a:miter lim="800000"/>
            </a:ln>
            <a:effectLst/>
          </xdr:spPr>
          <xdr:txBody>
            <a:bodyPr wrap="square" rtlCol="0" anchor="ctr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ctr" defTabSz="3429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1" lang="ja-JP" altLang="en-US" sz="1050" b="0" i="0" u="none" strike="noStrike" kern="0" cap="none" spc="0" normalizeH="0" baseline="0">
                <a:ln>
                  <a:noFill/>
                </a:ln>
                <a:solidFill>
                  <a:prstClr val="white"/>
                </a:solidFill>
                <a:effectLst/>
                <a:uLnTx/>
                <a:uFillTx/>
                <a:latin typeface="ＭＳ Ｐゴシック" panose="020B0600070205080204" pitchFamily="50" charset="-128"/>
                <a:ea typeface="游ゴシック" panose="020B0400000000000000" pitchFamily="50" charset="-128"/>
                <a:cs typeface="+mn-cs"/>
              </a:endParaRPr>
            </a:p>
          </xdr:txBody>
        </xdr:sp>
        <xdr:sp macro="" textlink="">
          <xdr:nvSpPr>
            <xdr:cNvPr id="961" name="円/楕円 468">
              <a:extLst>
                <a:ext uri="{FF2B5EF4-FFF2-40B4-BE49-F238E27FC236}">
                  <a16:creationId xmlns:a16="http://schemas.microsoft.com/office/drawing/2014/main" id="{569EB2AE-F61E-4399-845F-AE55073E8643}"/>
                </a:ext>
              </a:extLst>
            </xdr:cNvPr>
            <xdr:cNvSpPr/>
          </xdr:nvSpPr>
          <xdr:spPr>
            <a:xfrm>
              <a:off x="8839339" y="1337443"/>
              <a:ext cx="110143" cy="106775"/>
            </a:xfrm>
            <a:prstGeom prst="ellipse">
              <a:avLst/>
            </a:prstGeom>
            <a:solidFill>
              <a:srgbClr val="FFD400"/>
            </a:solidFill>
            <a:ln w="9525" cap="flat" cmpd="sng" algn="ctr">
              <a:solidFill>
                <a:sysClr val="windowText" lastClr="000000"/>
              </a:solidFill>
              <a:prstDash val="solid"/>
              <a:miter lim="800000"/>
            </a:ln>
            <a:effectLst/>
          </xdr:spPr>
          <xdr:txBody>
            <a:bodyPr wrap="square" rtlCol="0" anchor="ctr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ctr" defTabSz="3429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1" lang="ja-JP" altLang="en-US" sz="1050" b="0" i="0" u="none" strike="noStrike" kern="0" cap="none" spc="0" normalizeH="0" baseline="0">
                <a:ln>
                  <a:noFill/>
                </a:ln>
                <a:solidFill>
                  <a:prstClr val="white"/>
                </a:solidFill>
                <a:effectLst/>
                <a:uLnTx/>
                <a:uFillTx/>
                <a:latin typeface="ＭＳ Ｐゴシック" panose="020B0600070205080204" pitchFamily="50" charset="-128"/>
                <a:ea typeface="游ゴシック" panose="020B0400000000000000" pitchFamily="50" charset="-128"/>
                <a:cs typeface="+mn-cs"/>
              </a:endParaRPr>
            </a:p>
          </xdr:txBody>
        </xdr:sp>
        <xdr:cxnSp macro="">
          <xdr:nvCxnSpPr>
            <xdr:cNvPr id="962" name="直線コネクタ 961">
              <a:extLst>
                <a:ext uri="{FF2B5EF4-FFF2-40B4-BE49-F238E27FC236}">
                  <a16:creationId xmlns:a16="http://schemas.microsoft.com/office/drawing/2014/main" id="{07697E37-622E-40F3-84B1-CA7ED2FF38B9}"/>
                </a:ext>
              </a:extLst>
            </xdr:cNvPr>
            <xdr:cNvCxnSpPr>
              <a:cxnSpLocks/>
            </xdr:cNvCxnSpPr>
          </xdr:nvCxnSpPr>
          <xdr:spPr>
            <a:xfrm>
              <a:off x="8439989" y="1612937"/>
              <a:ext cx="528914" cy="0"/>
            </a:xfrm>
            <a:prstGeom prst="line">
              <a:avLst/>
            </a:prstGeom>
            <a:noFill/>
            <a:ln w="9525" cap="flat" cmpd="sng" algn="ctr">
              <a:solidFill>
                <a:sysClr val="windowText" lastClr="000000"/>
              </a:solidFill>
              <a:prstDash val="solid"/>
              <a:miter lim="800000"/>
            </a:ln>
            <a:effectLst/>
          </xdr:spPr>
        </xdr:cxnSp>
        <xdr:sp macro="" textlink="">
          <xdr:nvSpPr>
            <xdr:cNvPr id="963" name="円/楕円 468">
              <a:extLst>
                <a:ext uri="{FF2B5EF4-FFF2-40B4-BE49-F238E27FC236}">
                  <a16:creationId xmlns:a16="http://schemas.microsoft.com/office/drawing/2014/main" id="{A236D57B-8C70-4507-9808-CDBE38764A1C}"/>
                </a:ext>
              </a:extLst>
            </xdr:cNvPr>
            <xdr:cNvSpPr/>
          </xdr:nvSpPr>
          <xdr:spPr>
            <a:xfrm>
              <a:off x="8743758" y="1636215"/>
              <a:ext cx="110143" cy="106775"/>
            </a:xfrm>
            <a:prstGeom prst="ellipse">
              <a:avLst/>
            </a:prstGeom>
            <a:solidFill>
              <a:srgbClr val="00A651"/>
            </a:solidFill>
            <a:ln w="9525" cap="flat" cmpd="sng" algn="ctr">
              <a:solidFill>
                <a:sysClr val="windowText" lastClr="000000"/>
              </a:solidFill>
              <a:prstDash val="solid"/>
              <a:miter lim="800000"/>
            </a:ln>
            <a:effectLst/>
          </xdr:spPr>
          <xdr:txBody>
            <a:bodyPr wrap="square" rtlCol="0" anchor="ctr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ctr" defTabSz="3429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1" lang="ja-JP" altLang="en-US" sz="1050" b="0" i="0" u="none" strike="noStrike" kern="0" cap="none" spc="0" normalizeH="0" baseline="0">
                <a:ln>
                  <a:noFill/>
                </a:ln>
                <a:solidFill>
                  <a:prstClr val="white"/>
                </a:solidFill>
                <a:effectLst/>
                <a:uLnTx/>
                <a:uFillTx/>
                <a:latin typeface="ＭＳ Ｐゴシック" panose="020B0600070205080204" pitchFamily="50" charset="-128"/>
                <a:ea typeface="游ゴシック" panose="020B0400000000000000" pitchFamily="50" charset="-128"/>
                <a:cs typeface="+mn-cs"/>
              </a:endParaRPr>
            </a:p>
          </xdr:txBody>
        </xdr:sp>
        <xdr:sp macro="" textlink="">
          <xdr:nvSpPr>
            <xdr:cNvPr id="964" name="円/楕円 468">
              <a:extLst>
                <a:ext uri="{FF2B5EF4-FFF2-40B4-BE49-F238E27FC236}">
                  <a16:creationId xmlns:a16="http://schemas.microsoft.com/office/drawing/2014/main" id="{8DFE7788-F619-4819-A6BE-92BA4B194080}"/>
                </a:ext>
              </a:extLst>
            </xdr:cNvPr>
            <xdr:cNvSpPr/>
          </xdr:nvSpPr>
          <xdr:spPr>
            <a:xfrm>
              <a:off x="8646770" y="1755717"/>
              <a:ext cx="110143" cy="106775"/>
            </a:xfrm>
            <a:prstGeom prst="ellipse">
              <a:avLst/>
            </a:prstGeom>
            <a:solidFill>
              <a:srgbClr val="00A651"/>
            </a:solidFill>
            <a:ln w="9525" cap="flat" cmpd="sng" algn="ctr">
              <a:solidFill>
                <a:sysClr val="windowText" lastClr="000000"/>
              </a:solidFill>
              <a:prstDash val="solid"/>
              <a:miter lim="800000"/>
            </a:ln>
            <a:effectLst/>
          </xdr:spPr>
          <xdr:txBody>
            <a:bodyPr wrap="square" rtlCol="0" anchor="ctr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ctr" defTabSz="3429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1" lang="ja-JP" altLang="en-US" sz="1050" b="0" i="0" u="none" strike="noStrike" kern="0" cap="none" spc="0" normalizeH="0" baseline="0">
                <a:ln>
                  <a:noFill/>
                </a:ln>
                <a:solidFill>
                  <a:prstClr val="white"/>
                </a:solidFill>
                <a:effectLst/>
                <a:uLnTx/>
                <a:uFillTx/>
                <a:latin typeface="ＭＳ Ｐゴシック" panose="020B0600070205080204" pitchFamily="50" charset="-128"/>
                <a:ea typeface="游ゴシック" panose="020B0400000000000000" pitchFamily="50" charset="-128"/>
                <a:cs typeface="+mn-cs"/>
              </a:endParaRPr>
            </a:p>
          </xdr:txBody>
        </xdr:sp>
        <xdr:sp macro="" textlink="">
          <xdr:nvSpPr>
            <xdr:cNvPr id="965" name="正方形/長方形 964">
              <a:extLst>
                <a:ext uri="{FF2B5EF4-FFF2-40B4-BE49-F238E27FC236}">
                  <a16:creationId xmlns:a16="http://schemas.microsoft.com/office/drawing/2014/main" id="{B2AE2415-AC7D-4491-AB9E-4E32EA097D84}"/>
                </a:ext>
              </a:extLst>
            </xdr:cNvPr>
            <xdr:cNvSpPr/>
          </xdr:nvSpPr>
          <xdr:spPr>
            <a:xfrm>
              <a:off x="8647251" y="1883840"/>
              <a:ext cx="110143" cy="106775"/>
            </a:xfrm>
            <a:prstGeom prst="rect">
              <a:avLst/>
            </a:prstGeom>
            <a:solidFill>
              <a:srgbClr val="0090BC"/>
            </a:solidFill>
            <a:ln w="9525" cap="flat" cmpd="sng" algn="ctr">
              <a:solidFill>
                <a:sysClr val="windowText" lastClr="000000"/>
              </a:solidFill>
              <a:prstDash val="solid"/>
              <a:miter lim="800000"/>
            </a:ln>
            <a:effectLst/>
          </xdr:spPr>
          <xdr:txBody>
            <a:bodyPr wrap="square" rtlCol="0" anchor="ctr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ctr" defTabSz="3429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1" lang="ja-JP" altLang="en-US" sz="1050" b="0" i="0" u="none" strike="noStrike" kern="0" cap="none" spc="0" normalizeH="0" baseline="0">
                <a:ln>
                  <a:noFill/>
                </a:ln>
                <a:solidFill>
                  <a:prstClr val="white"/>
                </a:solidFill>
                <a:effectLst/>
                <a:uLnTx/>
                <a:uFillTx/>
                <a:latin typeface="ＭＳ Ｐゴシック" panose="020B0600070205080204" pitchFamily="50" charset="-128"/>
                <a:ea typeface="游ゴシック" panose="020B0400000000000000" pitchFamily="50" charset="-128"/>
                <a:cs typeface="+mn-cs"/>
              </a:endParaRPr>
            </a:p>
          </xdr:txBody>
        </xdr:sp>
        <xdr:sp macro="" textlink="">
          <xdr:nvSpPr>
            <xdr:cNvPr id="966" name="正方形/長方形 965">
              <a:extLst>
                <a:ext uri="{FF2B5EF4-FFF2-40B4-BE49-F238E27FC236}">
                  <a16:creationId xmlns:a16="http://schemas.microsoft.com/office/drawing/2014/main" id="{3115DF71-CC14-4D2A-BF3C-D057D3D9CA63}"/>
                </a:ext>
              </a:extLst>
            </xdr:cNvPr>
            <xdr:cNvSpPr/>
          </xdr:nvSpPr>
          <xdr:spPr>
            <a:xfrm>
              <a:off x="8651254" y="2009632"/>
              <a:ext cx="110143" cy="106775"/>
            </a:xfrm>
            <a:prstGeom prst="rect">
              <a:avLst/>
            </a:prstGeom>
            <a:solidFill>
              <a:srgbClr val="0090BC"/>
            </a:solidFill>
            <a:ln w="9525" cap="flat" cmpd="sng" algn="ctr">
              <a:solidFill>
                <a:sysClr val="windowText" lastClr="000000"/>
              </a:solidFill>
              <a:prstDash val="solid"/>
              <a:miter lim="800000"/>
            </a:ln>
            <a:effectLst/>
          </xdr:spPr>
          <xdr:txBody>
            <a:bodyPr wrap="square" rtlCol="0" anchor="ctr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ctr" defTabSz="3429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1" lang="ja-JP" altLang="en-US" sz="1050" b="0" i="0" u="none" strike="noStrike" kern="0" cap="none" spc="0" normalizeH="0" baseline="0">
                <a:ln>
                  <a:noFill/>
                </a:ln>
                <a:solidFill>
                  <a:prstClr val="white"/>
                </a:solidFill>
                <a:effectLst/>
                <a:uLnTx/>
                <a:uFillTx/>
                <a:latin typeface="ＭＳ Ｐゴシック" panose="020B0600070205080204" pitchFamily="50" charset="-128"/>
                <a:ea typeface="游ゴシック" panose="020B0400000000000000" pitchFamily="50" charset="-128"/>
                <a:cs typeface="+mn-cs"/>
              </a:endParaRPr>
            </a:p>
          </xdr:txBody>
        </xdr:sp>
        <xdr:cxnSp macro="">
          <xdr:nvCxnSpPr>
            <xdr:cNvPr id="967" name="直線コネクタ 966">
              <a:extLst>
                <a:ext uri="{FF2B5EF4-FFF2-40B4-BE49-F238E27FC236}">
                  <a16:creationId xmlns:a16="http://schemas.microsoft.com/office/drawing/2014/main" id="{805EE8F7-2395-4D91-8446-808E1D1FE86C}"/>
                </a:ext>
              </a:extLst>
            </xdr:cNvPr>
            <xdr:cNvCxnSpPr>
              <a:cxnSpLocks/>
              <a:endCxn id="964" idx="1"/>
            </xdr:cNvCxnSpPr>
          </xdr:nvCxnSpPr>
          <xdr:spPr>
            <a:xfrm>
              <a:off x="8626862" y="1742989"/>
              <a:ext cx="36038" cy="28364"/>
            </a:xfrm>
            <a:prstGeom prst="line">
              <a:avLst/>
            </a:prstGeom>
            <a:noFill/>
            <a:ln w="9525" cap="flat" cmpd="sng" algn="ctr">
              <a:solidFill>
                <a:sysClr val="windowText" lastClr="000000"/>
              </a:solidFill>
              <a:prstDash val="solid"/>
              <a:miter lim="800000"/>
            </a:ln>
            <a:effectLst/>
          </xdr:spPr>
        </xdr:cxnSp>
        <xdr:cxnSp macro="">
          <xdr:nvCxnSpPr>
            <xdr:cNvPr id="968" name="直線コネクタ 967">
              <a:extLst>
                <a:ext uri="{FF2B5EF4-FFF2-40B4-BE49-F238E27FC236}">
                  <a16:creationId xmlns:a16="http://schemas.microsoft.com/office/drawing/2014/main" id="{83B804BD-89D3-4335-BEC7-DF6F1E0D1F31}"/>
                </a:ext>
              </a:extLst>
            </xdr:cNvPr>
            <xdr:cNvCxnSpPr>
              <a:cxnSpLocks/>
              <a:stCxn id="963" idx="4"/>
            </xdr:cNvCxnSpPr>
          </xdr:nvCxnSpPr>
          <xdr:spPr>
            <a:xfrm flipH="1">
              <a:off x="8743760" y="1742991"/>
              <a:ext cx="55070" cy="24666"/>
            </a:xfrm>
            <a:prstGeom prst="line">
              <a:avLst/>
            </a:prstGeom>
            <a:noFill/>
            <a:ln w="9525" cap="flat" cmpd="sng" algn="ctr">
              <a:solidFill>
                <a:sysClr val="windowText" lastClr="000000"/>
              </a:solidFill>
              <a:prstDash val="solid"/>
              <a:miter lim="800000"/>
            </a:ln>
            <a:effectLst/>
          </xdr:spPr>
        </xdr:cxnSp>
        <xdr:sp macro="" textlink="">
          <xdr:nvSpPr>
            <xdr:cNvPr id="969" name="テキスト ボックス 26">
              <a:extLst>
                <a:ext uri="{FF2B5EF4-FFF2-40B4-BE49-F238E27FC236}">
                  <a16:creationId xmlns:a16="http://schemas.microsoft.com/office/drawing/2014/main" id="{744AF124-1E0F-4694-9FDF-B5E639F3AFDB}"/>
                </a:ext>
              </a:extLst>
            </xdr:cNvPr>
            <xdr:cNvSpPr txBox="1"/>
          </xdr:nvSpPr>
          <xdr:spPr>
            <a:xfrm>
              <a:off x="8722433" y="1944308"/>
              <a:ext cx="261610" cy="225604"/>
            </a:xfrm>
            <a:prstGeom prst="rect">
              <a:avLst/>
            </a:prstGeom>
            <a:noFill/>
            <a:ln w="9525">
              <a:noFill/>
            </a:ln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4572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kumimoji="1" lang="en-US" altLang="ja-JP" sz="1050" b="1" i="0" u="none" strike="noStrike" kern="1200" cap="none" spc="0" normalizeH="0" baseline="0">
                  <a:ln>
                    <a:noFill/>
                  </a:ln>
                  <a:solidFill>
                    <a:srgbClr val="000000"/>
                  </a:solidFill>
                  <a:effectLst/>
                  <a:uLnTx/>
                  <a:uFillTx/>
                  <a:latin typeface="Times New Roman"/>
                  <a:ea typeface="ＭＳ Ｐゴシック"/>
                  <a:cs typeface="+mn-cs"/>
                </a:rPr>
                <a:t>+</a:t>
              </a:r>
              <a:endParaRPr kumimoji="1" lang="ja-JP" altLang="en-US" sz="1050" b="1" i="0" u="none" strike="noStrike" kern="1200" cap="none" spc="0" normalizeH="0" baseline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Times New Roman"/>
                <a:ea typeface="ＭＳ Ｐゴシック"/>
                <a:cs typeface="+mn-cs"/>
              </a:endParaRPr>
            </a:p>
          </xdr:txBody>
        </xdr:sp>
        <xdr:sp macro="" textlink="">
          <xdr:nvSpPr>
            <xdr:cNvPr id="970" name="二等辺三角形 969">
              <a:extLst>
                <a:ext uri="{FF2B5EF4-FFF2-40B4-BE49-F238E27FC236}">
                  <a16:creationId xmlns:a16="http://schemas.microsoft.com/office/drawing/2014/main" id="{87F2E692-BF1B-46E4-9058-8B20B1BF5BB2}"/>
                </a:ext>
              </a:extLst>
            </xdr:cNvPr>
            <xdr:cNvSpPr/>
          </xdr:nvSpPr>
          <xdr:spPr>
            <a:xfrm rot="5400000">
              <a:off x="8893001" y="1996810"/>
              <a:ext cx="141020" cy="124615"/>
            </a:xfrm>
            <a:prstGeom prst="triangle">
              <a:avLst/>
            </a:prstGeom>
            <a:solidFill>
              <a:srgbClr val="ED1C24"/>
            </a:solidFill>
            <a:ln w="9525">
              <a:solidFill>
                <a:schemeClr val="tx1"/>
              </a:solidFill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ctr" defTabSz="4572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1" lang="ja-JP" altLang="en-US" sz="1050" b="0" i="0" u="none" strike="noStrike" kern="1200" cap="none" spc="0" normalizeH="0" baseline="0">
                <a:ln>
                  <a:noFill/>
                </a:ln>
                <a:solidFill>
                  <a:srgbClr val="FFFFFF"/>
                </a:solidFill>
                <a:effectLst/>
                <a:uLnTx/>
                <a:uFillTx/>
                <a:latin typeface="Times New Roman"/>
                <a:ea typeface="ＭＳ Ｐゴシック"/>
                <a:cs typeface="+mn-cs"/>
              </a:endParaRPr>
            </a:p>
          </xdr:txBody>
        </xdr:sp>
      </xdr:grpSp>
      <xdr:sp macro="" textlink="">
        <xdr:nvSpPr>
          <xdr:cNvPr id="947" name="テキスト ボックス 219">
            <a:extLst>
              <a:ext uri="{FF2B5EF4-FFF2-40B4-BE49-F238E27FC236}">
                <a16:creationId xmlns:a16="http://schemas.microsoft.com/office/drawing/2014/main" id="{39EDD49C-8167-40FC-9519-AF43AC152BD0}"/>
              </a:ext>
            </a:extLst>
          </xdr:cNvPr>
          <xdr:cNvSpPr txBox="1"/>
        </xdr:nvSpPr>
        <xdr:spPr>
          <a:xfrm>
            <a:off x="7622207" y="1899373"/>
            <a:ext cx="436338" cy="15811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kumimoji="1" lang="en-US" altLang="ja-JP" sz="1050"/>
              <a:t>aTMT6</a:t>
            </a:r>
            <a:endParaRPr kumimoji="1" lang="ja-JP" altLang="en-US" sz="1050"/>
          </a:p>
        </xdr:txBody>
      </xdr:sp>
    </xdr:grpSp>
    <xdr:clientData/>
  </xdr:twoCellAnchor>
  <xdr:twoCellAnchor>
    <xdr:from>
      <xdr:col>9</xdr:col>
      <xdr:colOff>49622</xdr:colOff>
      <xdr:row>2</xdr:row>
      <xdr:rowOff>71100</xdr:rowOff>
    </xdr:from>
    <xdr:to>
      <xdr:col>9</xdr:col>
      <xdr:colOff>732477</xdr:colOff>
      <xdr:row>2</xdr:row>
      <xdr:rowOff>1154787</xdr:rowOff>
    </xdr:to>
    <xdr:grpSp>
      <xdr:nvGrpSpPr>
        <xdr:cNvPr id="889" name="グループ化 888">
          <a:extLst>
            <a:ext uri="{FF2B5EF4-FFF2-40B4-BE49-F238E27FC236}">
              <a16:creationId xmlns:a16="http://schemas.microsoft.com/office/drawing/2014/main" id="{0B145E6A-8349-4F39-BB1A-D999AFCB95B3}"/>
            </a:ext>
          </a:extLst>
        </xdr:cNvPr>
        <xdr:cNvGrpSpPr/>
      </xdr:nvGrpSpPr>
      <xdr:grpSpPr>
        <a:xfrm>
          <a:off x="7320372" y="594975"/>
          <a:ext cx="673330" cy="1083687"/>
          <a:chOff x="8160348" y="1393961"/>
          <a:chExt cx="442524" cy="667418"/>
        </a:xfrm>
      </xdr:grpSpPr>
      <xdr:grpSp>
        <xdr:nvGrpSpPr>
          <xdr:cNvPr id="919" name="グループ化 918">
            <a:extLst>
              <a:ext uri="{FF2B5EF4-FFF2-40B4-BE49-F238E27FC236}">
                <a16:creationId xmlns:a16="http://schemas.microsoft.com/office/drawing/2014/main" id="{AD21F5AB-932A-4F1A-A5DC-7AF3EF678959}"/>
              </a:ext>
            </a:extLst>
          </xdr:cNvPr>
          <xdr:cNvGrpSpPr/>
        </xdr:nvGrpSpPr>
        <xdr:grpSpPr>
          <a:xfrm>
            <a:off x="8160348" y="1393961"/>
            <a:ext cx="409504" cy="577036"/>
            <a:chOff x="8439989" y="1334950"/>
            <a:chExt cx="607034" cy="855358"/>
          </a:xfrm>
        </xdr:grpSpPr>
        <xdr:cxnSp macro="">
          <xdr:nvCxnSpPr>
            <xdr:cNvPr id="921" name="直線コネクタ 920">
              <a:extLst>
                <a:ext uri="{FF2B5EF4-FFF2-40B4-BE49-F238E27FC236}">
                  <a16:creationId xmlns:a16="http://schemas.microsoft.com/office/drawing/2014/main" id="{A5A3C3C3-67AE-4A3C-A8EC-D1F56F1C39D8}"/>
                </a:ext>
              </a:extLst>
            </xdr:cNvPr>
            <xdr:cNvCxnSpPr>
              <a:cxnSpLocks/>
              <a:stCxn id="937" idx="4"/>
            </xdr:cNvCxnSpPr>
          </xdr:nvCxnSpPr>
          <xdr:spPr>
            <a:xfrm>
              <a:off x="8701841" y="1862492"/>
              <a:ext cx="3024" cy="302607"/>
            </a:xfrm>
            <a:prstGeom prst="line">
              <a:avLst/>
            </a:prstGeom>
            <a:noFill/>
            <a:ln w="9525" cap="flat" cmpd="sng" algn="ctr">
              <a:solidFill>
                <a:sysClr val="windowText" lastClr="000000"/>
              </a:solidFill>
              <a:prstDash val="solid"/>
              <a:miter lim="800000"/>
            </a:ln>
            <a:effectLst/>
          </xdr:spPr>
        </xdr:cxnSp>
        <xdr:sp macro="" textlink="">
          <xdr:nvSpPr>
            <xdr:cNvPr id="922" name="正方形/長方形 921">
              <a:extLst>
                <a:ext uri="{FF2B5EF4-FFF2-40B4-BE49-F238E27FC236}">
                  <a16:creationId xmlns:a16="http://schemas.microsoft.com/office/drawing/2014/main" id="{8BB2F1F0-7E76-472A-B768-B10EF341E313}"/>
                </a:ext>
              </a:extLst>
            </xdr:cNvPr>
            <xdr:cNvSpPr/>
          </xdr:nvSpPr>
          <xdr:spPr>
            <a:xfrm>
              <a:off x="8444293" y="1480718"/>
              <a:ext cx="110143" cy="106775"/>
            </a:xfrm>
            <a:prstGeom prst="rect">
              <a:avLst/>
            </a:prstGeom>
            <a:solidFill>
              <a:srgbClr val="0090BC"/>
            </a:solidFill>
            <a:ln w="9525" cap="flat" cmpd="sng" algn="ctr">
              <a:solidFill>
                <a:sysClr val="windowText" lastClr="000000"/>
              </a:solidFill>
              <a:prstDash val="solid"/>
              <a:miter lim="800000"/>
            </a:ln>
            <a:effectLst/>
          </xdr:spPr>
          <xdr:txBody>
            <a:bodyPr wrap="square" rtlCol="0" anchor="ctr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ctr" defTabSz="3429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1" lang="ja-JP" altLang="en-US" sz="1050" b="0" i="0" u="none" strike="noStrike" kern="0" cap="none" spc="0" normalizeH="0" baseline="0">
                <a:ln>
                  <a:noFill/>
                </a:ln>
                <a:solidFill>
                  <a:prstClr val="white"/>
                </a:solidFill>
                <a:effectLst/>
                <a:uLnTx/>
                <a:uFillTx/>
                <a:latin typeface="ＭＳ Ｐゴシック" panose="020B0600070205080204" pitchFamily="50" charset="-128"/>
                <a:ea typeface="游ゴシック" panose="020B0400000000000000" pitchFamily="50" charset="-128"/>
                <a:cs typeface="+mn-cs"/>
              </a:endParaRPr>
            </a:p>
          </xdr:txBody>
        </xdr:sp>
        <xdr:sp macro="" textlink="">
          <xdr:nvSpPr>
            <xdr:cNvPr id="923" name="円/楕円 468">
              <a:extLst>
                <a:ext uri="{FF2B5EF4-FFF2-40B4-BE49-F238E27FC236}">
                  <a16:creationId xmlns:a16="http://schemas.microsoft.com/office/drawing/2014/main" id="{82167F0D-C9A9-494C-9FEE-9982BD7F3A1D}"/>
                </a:ext>
              </a:extLst>
            </xdr:cNvPr>
            <xdr:cNvSpPr/>
          </xdr:nvSpPr>
          <xdr:spPr>
            <a:xfrm>
              <a:off x="8565159" y="1638358"/>
              <a:ext cx="110143" cy="106775"/>
            </a:xfrm>
            <a:prstGeom prst="ellipse">
              <a:avLst/>
            </a:prstGeom>
            <a:solidFill>
              <a:srgbClr val="00A651"/>
            </a:solidFill>
            <a:ln w="9525" cap="flat" cmpd="sng" algn="ctr">
              <a:solidFill>
                <a:sysClr val="windowText" lastClr="000000"/>
              </a:solidFill>
              <a:prstDash val="solid"/>
              <a:miter lim="800000"/>
            </a:ln>
            <a:effectLst/>
          </xdr:spPr>
          <xdr:txBody>
            <a:bodyPr wrap="square" rtlCol="0" anchor="ctr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ctr" defTabSz="3429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1" lang="ja-JP" altLang="en-US" sz="1050" b="0" i="0" u="none" strike="noStrike" kern="0" cap="none" spc="0" normalizeH="0" baseline="0">
                <a:ln>
                  <a:noFill/>
                </a:ln>
                <a:solidFill>
                  <a:prstClr val="white"/>
                </a:solidFill>
                <a:effectLst/>
                <a:uLnTx/>
                <a:uFillTx/>
                <a:latin typeface="ＭＳ Ｐゴシック" panose="020B0600070205080204" pitchFamily="50" charset="-128"/>
                <a:ea typeface="游ゴシック" panose="020B0400000000000000" pitchFamily="50" charset="-128"/>
                <a:cs typeface="+mn-cs"/>
              </a:endParaRPr>
            </a:p>
          </xdr:txBody>
        </xdr:sp>
        <xdr:cxnSp macro="">
          <xdr:nvCxnSpPr>
            <xdr:cNvPr id="924" name="直線コネクタ 923">
              <a:extLst>
                <a:ext uri="{FF2B5EF4-FFF2-40B4-BE49-F238E27FC236}">
                  <a16:creationId xmlns:a16="http://schemas.microsoft.com/office/drawing/2014/main" id="{63630D63-1B01-47F9-8D0D-541065368698}"/>
                </a:ext>
              </a:extLst>
            </xdr:cNvPr>
            <xdr:cNvCxnSpPr>
              <a:cxnSpLocks/>
            </xdr:cNvCxnSpPr>
          </xdr:nvCxnSpPr>
          <xdr:spPr>
            <a:xfrm>
              <a:off x="8497554" y="1430731"/>
              <a:ext cx="0" cy="48740"/>
            </a:xfrm>
            <a:prstGeom prst="line">
              <a:avLst/>
            </a:prstGeom>
            <a:noFill/>
            <a:ln w="9525" cap="flat" cmpd="sng" algn="ctr">
              <a:solidFill>
                <a:sysClr val="windowText" lastClr="000000"/>
              </a:solidFill>
              <a:prstDash val="solid"/>
              <a:miter lim="800000"/>
            </a:ln>
            <a:effectLst/>
          </xdr:spPr>
        </xdr:cxnSp>
        <xdr:sp macro="" textlink="">
          <xdr:nvSpPr>
            <xdr:cNvPr id="925" name="正方形/長方形 924">
              <a:extLst>
                <a:ext uri="{FF2B5EF4-FFF2-40B4-BE49-F238E27FC236}">
                  <a16:creationId xmlns:a16="http://schemas.microsoft.com/office/drawing/2014/main" id="{40EB6768-751E-40EF-BC78-A3FB1D0A8BDD}"/>
                </a:ext>
              </a:extLst>
            </xdr:cNvPr>
            <xdr:cNvSpPr/>
          </xdr:nvSpPr>
          <xdr:spPr>
            <a:xfrm>
              <a:off x="8576177" y="1482861"/>
              <a:ext cx="110143" cy="106775"/>
            </a:xfrm>
            <a:prstGeom prst="rect">
              <a:avLst/>
            </a:prstGeom>
            <a:solidFill>
              <a:srgbClr val="0090BC"/>
            </a:solidFill>
            <a:ln w="9525" cap="flat" cmpd="sng" algn="ctr">
              <a:solidFill>
                <a:sysClr val="windowText" lastClr="000000"/>
              </a:solidFill>
              <a:prstDash val="solid"/>
              <a:miter lim="800000"/>
            </a:ln>
            <a:effectLst/>
          </xdr:spPr>
          <xdr:txBody>
            <a:bodyPr wrap="square" rtlCol="0" anchor="ctr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ctr" defTabSz="3429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1" lang="ja-JP" altLang="en-US" sz="1050" b="0" i="0" u="none" strike="noStrike" kern="0" cap="none" spc="0" normalizeH="0" baseline="0">
                <a:ln>
                  <a:noFill/>
                </a:ln>
                <a:solidFill>
                  <a:prstClr val="white"/>
                </a:solidFill>
                <a:effectLst/>
                <a:uLnTx/>
                <a:uFillTx/>
                <a:latin typeface="ＭＳ Ｐゴシック" panose="020B0600070205080204" pitchFamily="50" charset="-128"/>
                <a:ea typeface="游ゴシック" panose="020B0400000000000000" pitchFamily="50" charset="-128"/>
                <a:cs typeface="+mn-cs"/>
              </a:endParaRPr>
            </a:p>
          </xdr:txBody>
        </xdr:sp>
        <xdr:sp macro="" textlink="">
          <xdr:nvSpPr>
            <xdr:cNvPr id="926" name="正方形/長方形 925">
              <a:extLst>
                <a:ext uri="{FF2B5EF4-FFF2-40B4-BE49-F238E27FC236}">
                  <a16:creationId xmlns:a16="http://schemas.microsoft.com/office/drawing/2014/main" id="{FD8CDB05-EEFF-4D72-8985-6275C89A3BA7}"/>
                </a:ext>
              </a:extLst>
            </xdr:cNvPr>
            <xdr:cNvSpPr/>
          </xdr:nvSpPr>
          <xdr:spPr>
            <a:xfrm>
              <a:off x="8709308" y="1481614"/>
              <a:ext cx="110143" cy="106775"/>
            </a:xfrm>
            <a:prstGeom prst="rect">
              <a:avLst/>
            </a:prstGeom>
            <a:solidFill>
              <a:srgbClr val="0090BC"/>
            </a:solidFill>
            <a:ln w="9525" cap="flat" cmpd="sng" algn="ctr">
              <a:solidFill>
                <a:sysClr val="windowText" lastClr="000000"/>
              </a:solidFill>
              <a:prstDash val="solid"/>
              <a:miter lim="800000"/>
            </a:ln>
            <a:effectLst/>
          </xdr:spPr>
          <xdr:txBody>
            <a:bodyPr wrap="square" rtlCol="0" anchor="ctr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ctr" defTabSz="3429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1" lang="ja-JP" altLang="en-US" sz="1050" b="0" i="0" u="none" strike="noStrike" kern="0" cap="none" spc="0" normalizeH="0" baseline="0">
                <a:ln>
                  <a:noFill/>
                </a:ln>
                <a:solidFill>
                  <a:prstClr val="white"/>
                </a:solidFill>
                <a:effectLst/>
                <a:uLnTx/>
                <a:uFillTx/>
                <a:latin typeface="ＭＳ Ｐゴシック" panose="020B0600070205080204" pitchFamily="50" charset="-128"/>
                <a:ea typeface="游ゴシック" panose="020B0400000000000000" pitchFamily="50" charset="-128"/>
                <a:cs typeface="+mn-cs"/>
              </a:endParaRPr>
            </a:p>
          </xdr:txBody>
        </xdr:sp>
        <xdr:sp macro="" textlink="">
          <xdr:nvSpPr>
            <xdr:cNvPr id="927" name="正方形/長方形 926">
              <a:extLst>
                <a:ext uri="{FF2B5EF4-FFF2-40B4-BE49-F238E27FC236}">
                  <a16:creationId xmlns:a16="http://schemas.microsoft.com/office/drawing/2014/main" id="{75EC2239-286D-4676-B7EF-94E6B8652820}"/>
                </a:ext>
              </a:extLst>
            </xdr:cNvPr>
            <xdr:cNvSpPr/>
          </xdr:nvSpPr>
          <xdr:spPr>
            <a:xfrm>
              <a:off x="8846071" y="1480717"/>
              <a:ext cx="110143" cy="106775"/>
            </a:xfrm>
            <a:prstGeom prst="rect">
              <a:avLst/>
            </a:prstGeom>
            <a:solidFill>
              <a:srgbClr val="0090BC"/>
            </a:solidFill>
            <a:ln w="9525" cap="flat" cmpd="sng" algn="ctr">
              <a:solidFill>
                <a:sysClr val="windowText" lastClr="000000"/>
              </a:solidFill>
              <a:prstDash val="solid"/>
              <a:miter lim="800000"/>
            </a:ln>
            <a:effectLst/>
          </xdr:spPr>
          <xdr:txBody>
            <a:bodyPr wrap="square" rtlCol="0" anchor="ctr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ctr" defTabSz="3429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1" lang="ja-JP" altLang="en-US" sz="1050" b="0" i="0" u="none" strike="noStrike" kern="0" cap="none" spc="0" normalizeH="0" baseline="0">
                <a:ln>
                  <a:noFill/>
                </a:ln>
                <a:solidFill>
                  <a:prstClr val="white"/>
                </a:solidFill>
                <a:effectLst/>
                <a:uLnTx/>
                <a:uFillTx/>
                <a:latin typeface="ＭＳ Ｐゴシック" panose="020B0600070205080204" pitchFamily="50" charset="-128"/>
                <a:ea typeface="游ゴシック" panose="020B0400000000000000" pitchFamily="50" charset="-128"/>
                <a:cs typeface="+mn-cs"/>
              </a:endParaRPr>
            </a:p>
          </xdr:txBody>
        </xdr:sp>
        <xdr:cxnSp macro="">
          <xdr:nvCxnSpPr>
            <xdr:cNvPr id="928" name="直線コネクタ 927">
              <a:extLst>
                <a:ext uri="{FF2B5EF4-FFF2-40B4-BE49-F238E27FC236}">
                  <a16:creationId xmlns:a16="http://schemas.microsoft.com/office/drawing/2014/main" id="{034222E1-1447-4E94-BFE0-D37799DA41B2}"/>
                </a:ext>
              </a:extLst>
            </xdr:cNvPr>
            <xdr:cNvCxnSpPr>
              <a:cxnSpLocks/>
            </xdr:cNvCxnSpPr>
          </xdr:nvCxnSpPr>
          <xdr:spPr>
            <a:xfrm>
              <a:off x="8631248" y="1430731"/>
              <a:ext cx="0" cy="48740"/>
            </a:xfrm>
            <a:prstGeom prst="line">
              <a:avLst/>
            </a:prstGeom>
            <a:noFill/>
            <a:ln w="9525" cap="flat" cmpd="sng" algn="ctr">
              <a:solidFill>
                <a:sysClr val="windowText" lastClr="000000"/>
              </a:solidFill>
              <a:prstDash val="solid"/>
              <a:miter lim="800000"/>
            </a:ln>
            <a:effectLst/>
          </xdr:spPr>
        </xdr:cxnSp>
        <xdr:cxnSp macro="">
          <xdr:nvCxnSpPr>
            <xdr:cNvPr id="929" name="直線コネクタ 928">
              <a:extLst>
                <a:ext uri="{FF2B5EF4-FFF2-40B4-BE49-F238E27FC236}">
                  <a16:creationId xmlns:a16="http://schemas.microsoft.com/office/drawing/2014/main" id="{D9391D45-ADDB-46B5-83C2-4611E6FC5A8D}"/>
                </a:ext>
              </a:extLst>
            </xdr:cNvPr>
            <xdr:cNvCxnSpPr>
              <a:cxnSpLocks/>
            </xdr:cNvCxnSpPr>
          </xdr:nvCxnSpPr>
          <xdr:spPr>
            <a:xfrm>
              <a:off x="8763526" y="1430179"/>
              <a:ext cx="0" cy="48740"/>
            </a:xfrm>
            <a:prstGeom prst="line">
              <a:avLst/>
            </a:prstGeom>
            <a:noFill/>
            <a:ln w="9525" cap="flat" cmpd="sng" algn="ctr">
              <a:solidFill>
                <a:sysClr val="windowText" lastClr="000000"/>
              </a:solidFill>
              <a:prstDash val="solid"/>
              <a:miter lim="800000"/>
            </a:ln>
            <a:effectLst/>
          </xdr:spPr>
        </xdr:cxnSp>
        <xdr:cxnSp macro="">
          <xdr:nvCxnSpPr>
            <xdr:cNvPr id="930" name="直線コネクタ 929">
              <a:extLst>
                <a:ext uri="{FF2B5EF4-FFF2-40B4-BE49-F238E27FC236}">
                  <a16:creationId xmlns:a16="http://schemas.microsoft.com/office/drawing/2014/main" id="{D86503C7-AB8E-4A88-8D49-58C0508B30E2}"/>
                </a:ext>
              </a:extLst>
            </xdr:cNvPr>
            <xdr:cNvCxnSpPr>
              <a:cxnSpLocks/>
            </xdr:cNvCxnSpPr>
          </xdr:nvCxnSpPr>
          <xdr:spPr>
            <a:xfrm>
              <a:off x="8898593" y="1430179"/>
              <a:ext cx="0" cy="48740"/>
            </a:xfrm>
            <a:prstGeom prst="line">
              <a:avLst/>
            </a:prstGeom>
            <a:noFill/>
            <a:ln w="9525" cap="flat" cmpd="sng" algn="ctr">
              <a:solidFill>
                <a:sysClr val="windowText" lastClr="000000"/>
              </a:solidFill>
              <a:prstDash val="solid"/>
              <a:miter lim="800000"/>
            </a:ln>
            <a:effectLst/>
          </xdr:spPr>
        </xdr:cxnSp>
        <xdr:sp macro="" textlink="">
          <xdr:nvSpPr>
            <xdr:cNvPr id="931" name="円/楕円 468">
              <a:extLst>
                <a:ext uri="{FF2B5EF4-FFF2-40B4-BE49-F238E27FC236}">
                  <a16:creationId xmlns:a16="http://schemas.microsoft.com/office/drawing/2014/main" id="{3CD5A5E8-D77D-46FE-A6E5-B75AB9A8D843}"/>
                </a:ext>
              </a:extLst>
            </xdr:cNvPr>
            <xdr:cNvSpPr/>
          </xdr:nvSpPr>
          <xdr:spPr>
            <a:xfrm>
              <a:off x="8439989" y="1334951"/>
              <a:ext cx="110143" cy="106775"/>
            </a:xfrm>
            <a:prstGeom prst="ellipse">
              <a:avLst/>
            </a:prstGeom>
            <a:solidFill>
              <a:srgbClr val="FFD400"/>
            </a:solidFill>
            <a:ln w="9525" cap="flat" cmpd="sng" algn="ctr">
              <a:solidFill>
                <a:sysClr val="windowText" lastClr="000000"/>
              </a:solidFill>
              <a:prstDash val="solid"/>
              <a:miter lim="800000"/>
            </a:ln>
            <a:effectLst/>
          </xdr:spPr>
          <xdr:txBody>
            <a:bodyPr wrap="square" rtlCol="0" anchor="ctr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ctr" defTabSz="3429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1" lang="ja-JP" altLang="en-US" sz="1050" b="0" i="0" u="none" strike="noStrike" kern="0" cap="none" spc="0" normalizeH="0" baseline="0">
                <a:ln>
                  <a:noFill/>
                </a:ln>
                <a:solidFill>
                  <a:prstClr val="white"/>
                </a:solidFill>
                <a:effectLst/>
                <a:uLnTx/>
                <a:uFillTx/>
                <a:latin typeface="ＭＳ Ｐゴシック" panose="020B0600070205080204" pitchFamily="50" charset="-128"/>
                <a:ea typeface="游ゴシック" panose="020B0400000000000000" pitchFamily="50" charset="-128"/>
                <a:cs typeface="+mn-cs"/>
              </a:endParaRPr>
            </a:p>
          </xdr:txBody>
        </xdr:sp>
        <xdr:sp macro="" textlink="">
          <xdr:nvSpPr>
            <xdr:cNvPr id="932" name="円/楕円 468">
              <a:extLst>
                <a:ext uri="{FF2B5EF4-FFF2-40B4-BE49-F238E27FC236}">
                  <a16:creationId xmlns:a16="http://schemas.microsoft.com/office/drawing/2014/main" id="{93B23FA7-C35A-406C-B4BD-47E5B3F115F7}"/>
                </a:ext>
              </a:extLst>
            </xdr:cNvPr>
            <xdr:cNvSpPr/>
          </xdr:nvSpPr>
          <xdr:spPr>
            <a:xfrm>
              <a:off x="8576177" y="1334951"/>
              <a:ext cx="110143" cy="106775"/>
            </a:xfrm>
            <a:prstGeom prst="ellipse">
              <a:avLst/>
            </a:prstGeom>
            <a:solidFill>
              <a:srgbClr val="FFD400"/>
            </a:solidFill>
            <a:ln w="9525" cap="flat" cmpd="sng" algn="ctr">
              <a:solidFill>
                <a:sysClr val="windowText" lastClr="000000"/>
              </a:solidFill>
              <a:prstDash val="solid"/>
              <a:miter lim="800000"/>
            </a:ln>
            <a:effectLst/>
          </xdr:spPr>
          <xdr:txBody>
            <a:bodyPr wrap="square" rtlCol="0" anchor="ctr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ctr" defTabSz="3429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1" lang="ja-JP" altLang="en-US" sz="1050" b="0" i="0" u="none" strike="noStrike" kern="0" cap="none" spc="0" normalizeH="0" baseline="0">
                <a:ln>
                  <a:noFill/>
                </a:ln>
                <a:solidFill>
                  <a:prstClr val="white"/>
                </a:solidFill>
                <a:effectLst/>
                <a:uLnTx/>
                <a:uFillTx/>
                <a:latin typeface="ＭＳ Ｐゴシック" panose="020B0600070205080204" pitchFamily="50" charset="-128"/>
                <a:ea typeface="游ゴシック" panose="020B0400000000000000" pitchFamily="50" charset="-128"/>
                <a:cs typeface="+mn-cs"/>
              </a:endParaRPr>
            </a:p>
          </xdr:txBody>
        </xdr:sp>
        <xdr:sp macro="" textlink="">
          <xdr:nvSpPr>
            <xdr:cNvPr id="933" name="円/楕円 468">
              <a:extLst>
                <a:ext uri="{FF2B5EF4-FFF2-40B4-BE49-F238E27FC236}">
                  <a16:creationId xmlns:a16="http://schemas.microsoft.com/office/drawing/2014/main" id="{84A30C24-E0C2-4444-B45C-C1FB34E7B3A4}"/>
                </a:ext>
              </a:extLst>
            </xdr:cNvPr>
            <xdr:cNvSpPr/>
          </xdr:nvSpPr>
          <xdr:spPr>
            <a:xfrm>
              <a:off x="8711118" y="1334950"/>
              <a:ext cx="110143" cy="106775"/>
            </a:xfrm>
            <a:prstGeom prst="ellipse">
              <a:avLst/>
            </a:prstGeom>
            <a:solidFill>
              <a:srgbClr val="FFD400"/>
            </a:solidFill>
            <a:ln w="9525" cap="flat" cmpd="sng" algn="ctr">
              <a:solidFill>
                <a:sysClr val="windowText" lastClr="000000"/>
              </a:solidFill>
              <a:prstDash val="solid"/>
              <a:miter lim="800000"/>
            </a:ln>
            <a:effectLst/>
          </xdr:spPr>
          <xdr:txBody>
            <a:bodyPr wrap="square" rtlCol="0" anchor="ctr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ctr" defTabSz="3429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1" lang="ja-JP" altLang="en-US" sz="1050" b="0" i="0" u="none" strike="noStrike" kern="0" cap="none" spc="0" normalizeH="0" baseline="0">
                <a:ln>
                  <a:noFill/>
                </a:ln>
                <a:solidFill>
                  <a:prstClr val="white"/>
                </a:solidFill>
                <a:effectLst/>
                <a:uLnTx/>
                <a:uFillTx/>
                <a:latin typeface="ＭＳ Ｐゴシック" panose="020B0600070205080204" pitchFamily="50" charset="-128"/>
                <a:ea typeface="游ゴシック" panose="020B0400000000000000" pitchFamily="50" charset="-128"/>
                <a:cs typeface="+mn-cs"/>
              </a:endParaRPr>
            </a:p>
          </xdr:txBody>
        </xdr:sp>
        <xdr:sp macro="" textlink="">
          <xdr:nvSpPr>
            <xdr:cNvPr id="934" name="円/楕円 468">
              <a:extLst>
                <a:ext uri="{FF2B5EF4-FFF2-40B4-BE49-F238E27FC236}">
                  <a16:creationId xmlns:a16="http://schemas.microsoft.com/office/drawing/2014/main" id="{1C249C99-F241-428B-83A5-87AD08D70736}"/>
                </a:ext>
              </a:extLst>
            </xdr:cNvPr>
            <xdr:cNvSpPr/>
          </xdr:nvSpPr>
          <xdr:spPr>
            <a:xfrm>
              <a:off x="8839339" y="1337443"/>
              <a:ext cx="110143" cy="106775"/>
            </a:xfrm>
            <a:prstGeom prst="ellipse">
              <a:avLst/>
            </a:prstGeom>
            <a:solidFill>
              <a:srgbClr val="FFD400"/>
            </a:solidFill>
            <a:ln w="9525" cap="flat" cmpd="sng" algn="ctr">
              <a:solidFill>
                <a:sysClr val="windowText" lastClr="000000"/>
              </a:solidFill>
              <a:prstDash val="solid"/>
              <a:miter lim="800000"/>
            </a:ln>
            <a:effectLst/>
          </xdr:spPr>
          <xdr:txBody>
            <a:bodyPr wrap="square" rtlCol="0" anchor="ctr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ctr" defTabSz="3429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1" lang="ja-JP" altLang="en-US" sz="1050" b="0" i="0" u="none" strike="noStrike" kern="0" cap="none" spc="0" normalizeH="0" baseline="0">
                <a:ln>
                  <a:noFill/>
                </a:ln>
                <a:solidFill>
                  <a:prstClr val="white"/>
                </a:solidFill>
                <a:effectLst/>
                <a:uLnTx/>
                <a:uFillTx/>
                <a:latin typeface="ＭＳ Ｐゴシック" panose="020B0600070205080204" pitchFamily="50" charset="-128"/>
                <a:ea typeface="游ゴシック" panose="020B0400000000000000" pitchFamily="50" charset="-128"/>
                <a:cs typeface="+mn-cs"/>
              </a:endParaRPr>
            </a:p>
          </xdr:txBody>
        </xdr:sp>
        <xdr:cxnSp macro="">
          <xdr:nvCxnSpPr>
            <xdr:cNvPr id="935" name="直線コネクタ 934">
              <a:extLst>
                <a:ext uri="{FF2B5EF4-FFF2-40B4-BE49-F238E27FC236}">
                  <a16:creationId xmlns:a16="http://schemas.microsoft.com/office/drawing/2014/main" id="{134BED83-E926-4924-8C47-5BC5BF4E92D2}"/>
                </a:ext>
              </a:extLst>
            </xdr:cNvPr>
            <xdr:cNvCxnSpPr>
              <a:cxnSpLocks/>
            </xdr:cNvCxnSpPr>
          </xdr:nvCxnSpPr>
          <xdr:spPr>
            <a:xfrm>
              <a:off x="8439989" y="1612936"/>
              <a:ext cx="528914" cy="0"/>
            </a:xfrm>
            <a:prstGeom prst="line">
              <a:avLst/>
            </a:prstGeom>
            <a:noFill/>
            <a:ln w="9525" cap="flat" cmpd="sng" algn="ctr">
              <a:solidFill>
                <a:sysClr val="windowText" lastClr="000000"/>
              </a:solidFill>
              <a:prstDash val="solid"/>
              <a:miter lim="800000"/>
            </a:ln>
            <a:effectLst/>
          </xdr:spPr>
        </xdr:cxnSp>
        <xdr:sp macro="" textlink="">
          <xdr:nvSpPr>
            <xdr:cNvPr id="936" name="円/楕円 468">
              <a:extLst>
                <a:ext uri="{FF2B5EF4-FFF2-40B4-BE49-F238E27FC236}">
                  <a16:creationId xmlns:a16="http://schemas.microsoft.com/office/drawing/2014/main" id="{C568A318-AF40-4EC0-90EC-270A8D0C43AF}"/>
                </a:ext>
              </a:extLst>
            </xdr:cNvPr>
            <xdr:cNvSpPr/>
          </xdr:nvSpPr>
          <xdr:spPr>
            <a:xfrm>
              <a:off x="8743758" y="1636215"/>
              <a:ext cx="110143" cy="106775"/>
            </a:xfrm>
            <a:prstGeom prst="ellipse">
              <a:avLst/>
            </a:prstGeom>
            <a:solidFill>
              <a:srgbClr val="00A651"/>
            </a:solidFill>
            <a:ln w="9525" cap="flat" cmpd="sng" algn="ctr">
              <a:solidFill>
                <a:sysClr val="windowText" lastClr="000000"/>
              </a:solidFill>
              <a:prstDash val="solid"/>
              <a:miter lim="800000"/>
            </a:ln>
            <a:effectLst/>
          </xdr:spPr>
          <xdr:txBody>
            <a:bodyPr wrap="square" rtlCol="0" anchor="ctr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ctr" defTabSz="3429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1" lang="ja-JP" altLang="en-US" sz="1050" b="0" i="0" u="none" strike="noStrike" kern="0" cap="none" spc="0" normalizeH="0" baseline="0">
                <a:ln>
                  <a:noFill/>
                </a:ln>
                <a:solidFill>
                  <a:prstClr val="white"/>
                </a:solidFill>
                <a:effectLst/>
                <a:uLnTx/>
                <a:uFillTx/>
                <a:latin typeface="ＭＳ Ｐゴシック" panose="020B0600070205080204" pitchFamily="50" charset="-128"/>
                <a:ea typeface="游ゴシック" panose="020B0400000000000000" pitchFamily="50" charset="-128"/>
                <a:cs typeface="+mn-cs"/>
              </a:endParaRPr>
            </a:p>
          </xdr:txBody>
        </xdr:sp>
        <xdr:sp macro="" textlink="">
          <xdr:nvSpPr>
            <xdr:cNvPr id="937" name="円/楕円 468">
              <a:extLst>
                <a:ext uri="{FF2B5EF4-FFF2-40B4-BE49-F238E27FC236}">
                  <a16:creationId xmlns:a16="http://schemas.microsoft.com/office/drawing/2014/main" id="{FE398B31-2F80-4523-979A-2D3C7A15C93F}"/>
                </a:ext>
              </a:extLst>
            </xdr:cNvPr>
            <xdr:cNvSpPr/>
          </xdr:nvSpPr>
          <xdr:spPr>
            <a:xfrm>
              <a:off x="8646770" y="1755717"/>
              <a:ext cx="110143" cy="106775"/>
            </a:xfrm>
            <a:prstGeom prst="ellipse">
              <a:avLst/>
            </a:prstGeom>
            <a:solidFill>
              <a:srgbClr val="00A651"/>
            </a:solidFill>
            <a:ln w="9525" cap="flat" cmpd="sng" algn="ctr">
              <a:solidFill>
                <a:sysClr val="windowText" lastClr="000000"/>
              </a:solidFill>
              <a:prstDash val="solid"/>
              <a:miter lim="800000"/>
            </a:ln>
            <a:effectLst/>
          </xdr:spPr>
          <xdr:txBody>
            <a:bodyPr wrap="square" rtlCol="0" anchor="ctr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ctr" defTabSz="3429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1" lang="ja-JP" altLang="en-US" sz="1050" b="0" i="0" u="none" strike="noStrike" kern="0" cap="none" spc="0" normalizeH="0" baseline="0">
                <a:ln>
                  <a:noFill/>
                </a:ln>
                <a:solidFill>
                  <a:prstClr val="white"/>
                </a:solidFill>
                <a:effectLst/>
                <a:uLnTx/>
                <a:uFillTx/>
                <a:latin typeface="ＭＳ Ｐゴシック" panose="020B0600070205080204" pitchFamily="50" charset="-128"/>
                <a:ea typeface="游ゴシック" panose="020B0400000000000000" pitchFamily="50" charset="-128"/>
                <a:cs typeface="+mn-cs"/>
              </a:endParaRPr>
            </a:p>
          </xdr:txBody>
        </xdr:sp>
        <xdr:sp macro="" textlink="">
          <xdr:nvSpPr>
            <xdr:cNvPr id="938" name="正方形/長方形 937">
              <a:extLst>
                <a:ext uri="{FF2B5EF4-FFF2-40B4-BE49-F238E27FC236}">
                  <a16:creationId xmlns:a16="http://schemas.microsoft.com/office/drawing/2014/main" id="{4ED4548A-9CD9-4601-944D-54D54D6887AA}"/>
                </a:ext>
              </a:extLst>
            </xdr:cNvPr>
            <xdr:cNvSpPr/>
          </xdr:nvSpPr>
          <xdr:spPr>
            <a:xfrm>
              <a:off x="8647251" y="1883840"/>
              <a:ext cx="110143" cy="106775"/>
            </a:xfrm>
            <a:prstGeom prst="rect">
              <a:avLst/>
            </a:prstGeom>
            <a:solidFill>
              <a:srgbClr val="0090BC"/>
            </a:solidFill>
            <a:ln w="9525" cap="flat" cmpd="sng" algn="ctr">
              <a:solidFill>
                <a:sysClr val="windowText" lastClr="000000"/>
              </a:solidFill>
              <a:prstDash val="solid"/>
              <a:miter lim="800000"/>
            </a:ln>
            <a:effectLst/>
          </xdr:spPr>
          <xdr:txBody>
            <a:bodyPr wrap="square" rtlCol="0" anchor="ctr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ctr" defTabSz="3429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1" lang="ja-JP" altLang="en-US" sz="1050" b="0" i="0" u="none" strike="noStrike" kern="0" cap="none" spc="0" normalizeH="0" baseline="0">
                <a:ln>
                  <a:noFill/>
                </a:ln>
                <a:solidFill>
                  <a:prstClr val="white"/>
                </a:solidFill>
                <a:effectLst/>
                <a:uLnTx/>
                <a:uFillTx/>
                <a:latin typeface="ＭＳ Ｐゴシック" panose="020B0600070205080204" pitchFamily="50" charset="-128"/>
                <a:ea typeface="游ゴシック" panose="020B0400000000000000" pitchFamily="50" charset="-128"/>
                <a:cs typeface="+mn-cs"/>
              </a:endParaRPr>
            </a:p>
          </xdr:txBody>
        </xdr:sp>
        <xdr:sp macro="" textlink="">
          <xdr:nvSpPr>
            <xdr:cNvPr id="939" name="正方形/長方形 938">
              <a:extLst>
                <a:ext uri="{FF2B5EF4-FFF2-40B4-BE49-F238E27FC236}">
                  <a16:creationId xmlns:a16="http://schemas.microsoft.com/office/drawing/2014/main" id="{FBEDD8D3-776F-4378-9493-1305014037B2}"/>
                </a:ext>
              </a:extLst>
            </xdr:cNvPr>
            <xdr:cNvSpPr/>
          </xdr:nvSpPr>
          <xdr:spPr>
            <a:xfrm>
              <a:off x="8651254" y="2009632"/>
              <a:ext cx="110143" cy="106775"/>
            </a:xfrm>
            <a:prstGeom prst="rect">
              <a:avLst/>
            </a:prstGeom>
            <a:solidFill>
              <a:srgbClr val="0090BC"/>
            </a:solidFill>
            <a:ln w="9525" cap="flat" cmpd="sng" algn="ctr">
              <a:solidFill>
                <a:sysClr val="windowText" lastClr="000000"/>
              </a:solidFill>
              <a:prstDash val="solid"/>
              <a:miter lim="800000"/>
            </a:ln>
            <a:effectLst/>
          </xdr:spPr>
          <xdr:txBody>
            <a:bodyPr wrap="square" rtlCol="0" anchor="ctr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ctr" defTabSz="3429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1" lang="ja-JP" altLang="en-US" sz="1050" b="0" i="0" u="none" strike="noStrike" kern="0" cap="none" spc="0" normalizeH="0" baseline="0">
                <a:ln>
                  <a:noFill/>
                </a:ln>
                <a:solidFill>
                  <a:prstClr val="white"/>
                </a:solidFill>
                <a:effectLst/>
                <a:uLnTx/>
                <a:uFillTx/>
                <a:latin typeface="ＭＳ Ｐゴシック" panose="020B0600070205080204" pitchFamily="50" charset="-128"/>
                <a:ea typeface="游ゴシック" panose="020B0400000000000000" pitchFamily="50" charset="-128"/>
                <a:cs typeface="+mn-cs"/>
              </a:endParaRPr>
            </a:p>
          </xdr:txBody>
        </xdr:sp>
        <xdr:cxnSp macro="">
          <xdr:nvCxnSpPr>
            <xdr:cNvPr id="940" name="直線コネクタ 939">
              <a:extLst>
                <a:ext uri="{FF2B5EF4-FFF2-40B4-BE49-F238E27FC236}">
                  <a16:creationId xmlns:a16="http://schemas.microsoft.com/office/drawing/2014/main" id="{39D49ADA-AB98-4E74-A6C8-14AF55D519FE}"/>
                </a:ext>
              </a:extLst>
            </xdr:cNvPr>
            <xdr:cNvCxnSpPr>
              <a:cxnSpLocks/>
              <a:endCxn id="937" idx="1"/>
            </xdr:cNvCxnSpPr>
          </xdr:nvCxnSpPr>
          <xdr:spPr>
            <a:xfrm>
              <a:off x="8626862" y="1742989"/>
              <a:ext cx="36038" cy="28364"/>
            </a:xfrm>
            <a:prstGeom prst="line">
              <a:avLst/>
            </a:prstGeom>
            <a:noFill/>
            <a:ln w="9525" cap="flat" cmpd="sng" algn="ctr">
              <a:solidFill>
                <a:sysClr val="windowText" lastClr="000000"/>
              </a:solidFill>
              <a:prstDash val="solid"/>
              <a:miter lim="800000"/>
            </a:ln>
            <a:effectLst/>
          </xdr:spPr>
        </xdr:cxnSp>
        <xdr:cxnSp macro="">
          <xdr:nvCxnSpPr>
            <xdr:cNvPr id="941" name="直線コネクタ 940">
              <a:extLst>
                <a:ext uri="{FF2B5EF4-FFF2-40B4-BE49-F238E27FC236}">
                  <a16:creationId xmlns:a16="http://schemas.microsoft.com/office/drawing/2014/main" id="{8EDEA3FF-0F80-4999-A963-59E2E2A3C884}"/>
                </a:ext>
              </a:extLst>
            </xdr:cNvPr>
            <xdr:cNvCxnSpPr>
              <a:cxnSpLocks/>
              <a:stCxn id="936" idx="4"/>
            </xdr:cNvCxnSpPr>
          </xdr:nvCxnSpPr>
          <xdr:spPr>
            <a:xfrm flipH="1">
              <a:off x="8743760" y="1742991"/>
              <a:ext cx="55070" cy="24666"/>
            </a:xfrm>
            <a:prstGeom prst="line">
              <a:avLst/>
            </a:prstGeom>
            <a:noFill/>
            <a:ln w="9525" cap="flat" cmpd="sng" algn="ctr">
              <a:solidFill>
                <a:sysClr val="windowText" lastClr="000000"/>
              </a:solidFill>
              <a:prstDash val="solid"/>
              <a:miter lim="800000"/>
            </a:ln>
            <a:effectLst/>
          </xdr:spPr>
        </xdr:cxnSp>
        <xdr:sp macro="" textlink="">
          <xdr:nvSpPr>
            <xdr:cNvPr id="942" name="テキスト ボックス 51">
              <a:extLst>
                <a:ext uri="{FF2B5EF4-FFF2-40B4-BE49-F238E27FC236}">
                  <a16:creationId xmlns:a16="http://schemas.microsoft.com/office/drawing/2014/main" id="{676FD019-C247-4AC7-8DC8-9A550D114CEF}"/>
                </a:ext>
              </a:extLst>
            </xdr:cNvPr>
            <xdr:cNvSpPr txBox="1"/>
          </xdr:nvSpPr>
          <xdr:spPr>
            <a:xfrm>
              <a:off x="8723493" y="1781517"/>
              <a:ext cx="261610" cy="225603"/>
            </a:xfrm>
            <a:prstGeom prst="rect">
              <a:avLst/>
            </a:prstGeom>
            <a:noFill/>
            <a:ln w="9525">
              <a:noFill/>
            </a:ln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4572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kumimoji="1" lang="en-US" altLang="ja-JP" sz="1050" b="1" i="0" u="none" strike="noStrike" kern="1200" cap="none" spc="0" normalizeH="0" baseline="0">
                  <a:ln>
                    <a:noFill/>
                  </a:ln>
                  <a:solidFill>
                    <a:srgbClr val="000000"/>
                  </a:solidFill>
                  <a:effectLst/>
                  <a:uLnTx/>
                  <a:uFillTx/>
                  <a:latin typeface="Times New Roman"/>
                  <a:ea typeface="ＭＳ Ｐゴシック"/>
                  <a:cs typeface="+mn-cs"/>
                </a:rPr>
                <a:t>+</a:t>
              </a:r>
              <a:endParaRPr kumimoji="1" lang="ja-JP" altLang="en-US" sz="1050" b="1" i="0" u="none" strike="noStrike" kern="1200" cap="none" spc="0" normalizeH="0" baseline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Times New Roman"/>
                <a:ea typeface="ＭＳ Ｐゴシック"/>
                <a:cs typeface="+mn-cs"/>
              </a:endParaRPr>
            </a:p>
          </xdr:txBody>
        </xdr:sp>
        <xdr:sp macro="" textlink="">
          <xdr:nvSpPr>
            <xdr:cNvPr id="943" name="テキスト ボックス 52">
              <a:extLst>
                <a:ext uri="{FF2B5EF4-FFF2-40B4-BE49-F238E27FC236}">
                  <a16:creationId xmlns:a16="http://schemas.microsoft.com/office/drawing/2014/main" id="{FA6FE620-2A01-4CAA-AF70-99F5D14CAC4C}"/>
                </a:ext>
              </a:extLst>
            </xdr:cNvPr>
            <xdr:cNvSpPr txBox="1"/>
          </xdr:nvSpPr>
          <xdr:spPr>
            <a:xfrm>
              <a:off x="8732014" y="1964705"/>
              <a:ext cx="261609" cy="225603"/>
            </a:xfrm>
            <a:prstGeom prst="rect">
              <a:avLst/>
            </a:prstGeom>
            <a:noFill/>
            <a:ln w="9525">
              <a:noFill/>
            </a:ln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4572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kumimoji="1" lang="en-US" altLang="ja-JP" sz="1050" b="1" i="0" u="none" strike="noStrike" kern="1200" cap="none" spc="0" normalizeH="0" baseline="0">
                  <a:ln>
                    <a:noFill/>
                  </a:ln>
                  <a:solidFill>
                    <a:srgbClr val="000000"/>
                  </a:solidFill>
                  <a:effectLst/>
                  <a:uLnTx/>
                  <a:uFillTx/>
                  <a:latin typeface="Times New Roman"/>
                  <a:ea typeface="ＭＳ Ｐゴシック"/>
                  <a:cs typeface="+mn-cs"/>
                </a:rPr>
                <a:t>+</a:t>
              </a:r>
              <a:endParaRPr kumimoji="1" lang="ja-JP" altLang="en-US" sz="1050" b="1" i="0" u="none" strike="noStrike" kern="1200" cap="none" spc="0" normalizeH="0" baseline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Times New Roman"/>
                <a:ea typeface="ＭＳ Ｐゴシック"/>
                <a:cs typeface="+mn-cs"/>
              </a:endParaRPr>
            </a:p>
          </xdr:txBody>
        </xdr:sp>
        <xdr:sp macro="" textlink="">
          <xdr:nvSpPr>
            <xdr:cNvPr id="944" name="二等辺三角形 943">
              <a:extLst>
                <a:ext uri="{FF2B5EF4-FFF2-40B4-BE49-F238E27FC236}">
                  <a16:creationId xmlns:a16="http://schemas.microsoft.com/office/drawing/2014/main" id="{81B85CE3-2E3E-454E-AB12-34B835CF7938}"/>
                </a:ext>
              </a:extLst>
            </xdr:cNvPr>
            <xdr:cNvSpPr/>
          </xdr:nvSpPr>
          <xdr:spPr>
            <a:xfrm rot="5400000">
              <a:off x="8909381" y="1832018"/>
              <a:ext cx="141022" cy="124615"/>
            </a:xfrm>
            <a:prstGeom prst="triangle">
              <a:avLst/>
            </a:prstGeom>
            <a:solidFill>
              <a:srgbClr val="ED1C24"/>
            </a:solidFill>
            <a:ln w="9525">
              <a:solidFill>
                <a:schemeClr val="tx1"/>
              </a:solidFill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ctr" defTabSz="4572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1" lang="ja-JP" altLang="en-US" sz="1050" b="0" i="0" u="none" strike="noStrike" kern="1200" cap="none" spc="0" normalizeH="0" baseline="0">
                <a:ln>
                  <a:noFill/>
                </a:ln>
                <a:solidFill>
                  <a:srgbClr val="FFFFFF"/>
                </a:solidFill>
                <a:effectLst/>
                <a:uLnTx/>
                <a:uFillTx/>
                <a:latin typeface="Times New Roman"/>
                <a:ea typeface="ＭＳ Ｐゴシック"/>
                <a:cs typeface="+mn-cs"/>
              </a:endParaRPr>
            </a:p>
          </xdr:txBody>
        </xdr:sp>
        <xdr:sp macro="" textlink="">
          <xdr:nvSpPr>
            <xdr:cNvPr id="945" name="二等辺三角形 944">
              <a:extLst>
                <a:ext uri="{FF2B5EF4-FFF2-40B4-BE49-F238E27FC236}">
                  <a16:creationId xmlns:a16="http://schemas.microsoft.com/office/drawing/2014/main" id="{36712C8C-B129-4B46-8FCB-DA0711AE6CC1}"/>
                </a:ext>
              </a:extLst>
            </xdr:cNvPr>
            <xdr:cNvSpPr/>
          </xdr:nvSpPr>
          <xdr:spPr>
            <a:xfrm rot="5400000">
              <a:off x="8914206" y="2009184"/>
              <a:ext cx="141020" cy="124615"/>
            </a:xfrm>
            <a:prstGeom prst="triangle">
              <a:avLst/>
            </a:prstGeom>
            <a:solidFill>
              <a:srgbClr val="ED1C24"/>
            </a:solidFill>
            <a:ln w="9525">
              <a:solidFill>
                <a:schemeClr val="tx1"/>
              </a:solidFill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ctr" defTabSz="4572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1" lang="ja-JP" altLang="en-US" sz="1050" b="0" i="0" u="none" strike="noStrike" kern="1200" cap="none" spc="0" normalizeH="0" baseline="0">
                <a:ln>
                  <a:noFill/>
                </a:ln>
                <a:solidFill>
                  <a:srgbClr val="FFFFFF"/>
                </a:solidFill>
                <a:effectLst/>
                <a:uLnTx/>
                <a:uFillTx/>
                <a:latin typeface="Times New Roman"/>
                <a:ea typeface="ＭＳ Ｐゴシック"/>
                <a:cs typeface="+mn-cs"/>
              </a:endParaRPr>
            </a:p>
          </xdr:txBody>
        </xdr:sp>
      </xdr:grpSp>
      <xdr:sp macro="" textlink="">
        <xdr:nvSpPr>
          <xdr:cNvPr id="920" name="テキスト ボックス 220">
            <a:extLst>
              <a:ext uri="{FF2B5EF4-FFF2-40B4-BE49-F238E27FC236}">
                <a16:creationId xmlns:a16="http://schemas.microsoft.com/office/drawing/2014/main" id="{28DA43F3-4809-4F22-ADAC-3A2B6424C3D5}"/>
              </a:ext>
            </a:extLst>
          </xdr:cNvPr>
          <xdr:cNvSpPr txBox="1"/>
        </xdr:nvSpPr>
        <xdr:spPr>
          <a:xfrm>
            <a:off x="8166534" y="1903260"/>
            <a:ext cx="436338" cy="15811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kumimoji="1" lang="en-US" altLang="ja-JP" sz="1050"/>
              <a:t>aTMT6</a:t>
            </a:r>
            <a:endParaRPr kumimoji="1" lang="ja-JP" altLang="en-US" sz="1050"/>
          </a:p>
        </xdr:txBody>
      </xdr:sp>
    </xdr:grpSp>
    <xdr:clientData/>
  </xdr:twoCellAnchor>
  <xdr:twoCellAnchor>
    <xdr:from>
      <xdr:col>13</xdr:col>
      <xdr:colOff>583293</xdr:colOff>
      <xdr:row>31</xdr:row>
      <xdr:rowOff>43544</xdr:rowOff>
    </xdr:from>
    <xdr:to>
      <xdr:col>19</xdr:col>
      <xdr:colOff>719818</xdr:colOff>
      <xdr:row>83</xdr:row>
      <xdr:rowOff>129269</xdr:rowOff>
    </xdr:to>
    <xdr:graphicFrame macro="">
      <xdr:nvGraphicFramePr>
        <xdr:cNvPr id="1098" name="グラフ 1097">
          <a:extLst>
            <a:ext uri="{FF2B5EF4-FFF2-40B4-BE49-F238E27FC236}">
              <a16:creationId xmlns:a16="http://schemas.microsoft.com/office/drawing/2014/main" id="{539958BB-0B11-4F6B-BE28-F98103233B2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20</xdr:col>
      <xdr:colOff>680358</xdr:colOff>
      <xdr:row>31</xdr:row>
      <xdr:rowOff>27214</xdr:rowOff>
    </xdr:from>
    <xdr:to>
      <xdr:col>26</xdr:col>
      <xdr:colOff>721633</xdr:colOff>
      <xdr:row>83</xdr:row>
      <xdr:rowOff>112939</xdr:rowOff>
    </xdr:to>
    <xdr:graphicFrame macro="">
      <xdr:nvGraphicFramePr>
        <xdr:cNvPr id="1100" name="グラフ 1099">
          <a:extLst>
            <a:ext uri="{FF2B5EF4-FFF2-40B4-BE49-F238E27FC236}">
              <a16:creationId xmlns:a16="http://schemas.microsoft.com/office/drawing/2014/main" id="{FFDC6C21-191F-459B-8AEA-1B6AF854280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13</xdr:col>
      <xdr:colOff>517072</xdr:colOff>
      <xdr:row>87</xdr:row>
      <xdr:rowOff>40822</xdr:rowOff>
    </xdr:from>
    <xdr:to>
      <xdr:col>19</xdr:col>
      <xdr:colOff>653597</xdr:colOff>
      <xdr:row>139</xdr:row>
      <xdr:rowOff>126546</xdr:rowOff>
    </xdr:to>
    <xdr:graphicFrame macro="">
      <xdr:nvGraphicFramePr>
        <xdr:cNvPr id="1101" name="グラフ 1100">
          <a:extLst>
            <a:ext uri="{FF2B5EF4-FFF2-40B4-BE49-F238E27FC236}">
              <a16:creationId xmlns:a16="http://schemas.microsoft.com/office/drawing/2014/main" id="{E22A0F99-0774-4BFC-955D-91D9F9DA409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20</xdr:col>
      <xdr:colOff>653144</xdr:colOff>
      <xdr:row>87</xdr:row>
      <xdr:rowOff>40821</xdr:rowOff>
    </xdr:from>
    <xdr:to>
      <xdr:col>26</xdr:col>
      <xdr:colOff>694419</xdr:colOff>
      <xdr:row>139</xdr:row>
      <xdr:rowOff>126545</xdr:rowOff>
    </xdr:to>
    <xdr:graphicFrame macro="">
      <xdr:nvGraphicFramePr>
        <xdr:cNvPr id="1102" name="グラフ 1101">
          <a:extLst>
            <a:ext uri="{FF2B5EF4-FFF2-40B4-BE49-F238E27FC236}">
              <a16:creationId xmlns:a16="http://schemas.microsoft.com/office/drawing/2014/main" id="{A5F7958A-E6EF-4948-85A2-E11487851C7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9793EA-5A1F-4C72-A3C8-25F12C295080}">
  <dimension ref="A2:AC157"/>
  <sheetViews>
    <sheetView tabSelected="1" zoomScale="60" zoomScaleNormal="60" workbookViewId="0">
      <selection activeCell="AL18" sqref="AL18"/>
    </sheetView>
  </sheetViews>
  <sheetFormatPr defaultRowHeight="14.25" x14ac:dyDescent="0.15"/>
  <cols>
    <col min="1" max="1" width="8.75" customWidth="1"/>
    <col min="2" max="2" width="19.5" customWidth="1"/>
    <col min="3" max="14" width="9.5" customWidth="1"/>
    <col min="15" max="24" width="9.625" customWidth="1"/>
    <col min="25" max="25" width="10.875" customWidth="1"/>
    <col min="26" max="29" width="9.625" customWidth="1"/>
    <col min="35" max="35" width="0.5" customWidth="1"/>
    <col min="39" max="39" width="0.875" customWidth="1"/>
  </cols>
  <sheetData>
    <row r="2" spans="1:29" ht="27.75" customHeight="1" x14ac:dyDescent="0.15">
      <c r="B2" s="129"/>
      <c r="C2" s="111" t="s">
        <v>30</v>
      </c>
      <c r="D2" s="111"/>
      <c r="E2" s="111"/>
      <c r="F2" s="111"/>
      <c r="G2" s="111"/>
      <c r="H2" s="111"/>
      <c r="I2" s="111"/>
      <c r="J2" s="111"/>
      <c r="K2" s="132"/>
      <c r="L2" s="133"/>
      <c r="M2" s="133"/>
      <c r="N2" s="133"/>
      <c r="O2" s="133"/>
      <c r="P2" s="133"/>
      <c r="Q2" s="133"/>
      <c r="R2" s="133"/>
      <c r="S2" s="133"/>
      <c r="T2" s="133"/>
      <c r="U2" s="133"/>
      <c r="V2" s="133"/>
      <c r="W2" s="133"/>
      <c r="X2" s="133"/>
      <c r="Y2" s="133"/>
      <c r="Z2" s="133"/>
      <c r="AA2" s="133"/>
      <c r="AB2" s="133"/>
      <c r="AC2" s="133"/>
    </row>
    <row r="3" spans="1:29" ht="92.25" customHeight="1" x14ac:dyDescent="0.15">
      <c r="B3" s="130"/>
      <c r="C3" s="2"/>
      <c r="D3" s="2"/>
      <c r="E3" s="2"/>
      <c r="F3" s="2"/>
      <c r="G3" s="2"/>
      <c r="H3" s="2"/>
      <c r="I3" s="2"/>
      <c r="J3" s="2"/>
      <c r="K3" s="132"/>
      <c r="L3" s="133"/>
      <c r="M3" s="133"/>
      <c r="N3" s="133"/>
      <c r="O3" s="133"/>
      <c r="P3" s="133"/>
      <c r="Q3" s="133"/>
      <c r="R3" s="133"/>
      <c r="S3" s="133"/>
      <c r="T3" s="133"/>
      <c r="U3" s="133"/>
      <c r="V3" s="133"/>
      <c r="W3" s="133"/>
      <c r="X3" s="133"/>
      <c r="Y3" s="133"/>
      <c r="Z3" s="133"/>
      <c r="AA3" s="133"/>
      <c r="AB3" s="133"/>
      <c r="AC3" s="133"/>
    </row>
    <row r="4" spans="1:29" ht="18.399999999999999" customHeight="1" x14ac:dyDescent="0.15">
      <c r="B4" s="131"/>
      <c r="C4" s="1" t="s">
        <v>0</v>
      </c>
      <c r="D4" s="1" t="s">
        <v>1</v>
      </c>
      <c r="E4" s="1" t="s">
        <v>2</v>
      </c>
      <c r="F4" s="1" t="s">
        <v>3</v>
      </c>
      <c r="G4" s="1" t="s">
        <v>4</v>
      </c>
      <c r="H4" s="1" t="s">
        <v>5</v>
      </c>
      <c r="I4" s="1" t="s">
        <v>6</v>
      </c>
      <c r="J4" s="1" t="s">
        <v>7</v>
      </c>
      <c r="K4" s="132"/>
      <c r="L4" s="133"/>
      <c r="M4" s="133"/>
      <c r="N4" s="133"/>
      <c r="O4" s="133"/>
      <c r="P4" s="133"/>
      <c r="Q4" s="133"/>
      <c r="R4" s="133"/>
      <c r="S4" s="133"/>
      <c r="T4" s="133"/>
      <c r="U4" s="133"/>
      <c r="V4" s="133"/>
      <c r="W4" s="133"/>
      <c r="X4" s="133"/>
      <c r="Y4" s="133"/>
      <c r="Z4" s="133"/>
      <c r="AA4" s="133"/>
      <c r="AB4" s="133"/>
      <c r="AC4" s="133"/>
    </row>
    <row r="5" spans="1:29" ht="18.399999999999999" customHeight="1" x14ac:dyDescent="0.15">
      <c r="B5" s="3" t="s">
        <v>8</v>
      </c>
      <c r="C5" s="40">
        <v>971.91899999999998</v>
      </c>
      <c r="D5" s="40">
        <v>1044.9480000000001</v>
      </c>
      <c r="E5" s="40">
        <v>1154.4849999999999</v>
      </c>
      <c r="F5" s="39">
        <v>1227.5139999999999</v>
      </c>
      <c r="G5" s="39">
        <v>1300.5429999999999</v>
      </c>
      <c r="H5" s="39">
        <v>1337.0509999999999</v>
      </c>
      <c r="I5" s="39">
        <v>1410.08</v>
      </c>
      <c r="J5" s="39">
        <v>1483.1089999999999</v>
      </c>
      <c r="K5" s="132"/>
      <c r="L5" s="133"/>
      <c r="M5" s="133"/>
      <c r="N5" s="133"/>
      <c r="O5" s="133"/>
      <c r="P5" s="133"/>
      <c r="Q5" s="133"/>
      <c r="R5" s="133"/>
      <c r="S5" s="133"/>
      <c r="T5" s="133"/>
      <c r="U5" s="133"/>
      <c r="V5" s="133"/>
      <c r="W5" s="133"/>
      <c r="X5" s="133"/>
      <c r="Y5" s="133"/>
      <c r="Z5" s="133"/>
      <c r="AA5" s="133"/>
      <c r="AB5" s="133"/>
      <c r="AC5" s="133"/>
    </row>
    <row r="6" spans="1:29" ht="18.399999999999999" customHeight="1" x14ac:dyDescent="0.15">
      <c r="B6" s="3" t="s">
        <v>9</v>
      </c>
      <c r="C6" s="39" t="s">
        <v>31</v>
      </c>
      <c r="D6" s="39" t="s">
        <v>31</v>
      </c>
      <c r="E6" s="39" t="s">
        <v>31</v>
      </c>
      <c r="F6" s="40">
        <v>818.678</v>
      </c>
      <c r="G6" s="40">
        <v>867.36400000000003</v>
      </c>
      <c r="H6" s="40">
        <v>891.70299999999997</v>
      </c>
      <c r="I6" s="40">
        <v>940.38900000000001</v>
      </c>
      <c r="J6" s="40">
        <v>989.07500000000005</v>
      </c>
      <c r="K6" s="132"/>
      <c r="L6" s="133"/>
      <c r="M6" s="133"/>
      <c r="N6" s="133"/>
      <c r="O6" s="133"/>
      <c r="P6" s="133"/>
      <c r="Q6" s="133"/>
      <c r="R6" s="133"/>
      <c r="S6" s="133"/>
      <c r="T6" s="133"/>
      <c r="U6" s="133"/>
      <c r="V6" s="133"/>
      <c r="W6" s="133"/>
      <c r="X6" s="133"/>
      <c r="Y6" s="133"/>
      <c r="Z6" s="133"/>
      <c r="AA6" s="133"/>
      <c r="AB6" s="133"/>
      <c r="AC6" s="133"/>
    </row>
    <row r="7" spans="1:29" ht="23.65" customHeight="1" x14ac:dyDescent="0.15">
      <c r="B7" s="109" t="s">
        <v>44</v>
      </c>
      <c r="C7" s="109"/>
      <c r="D7" s="109"/>
      <c r="E7" s="109"/>
      <c r="F7" s="109"/>
      <c r="G7" s="109"/>
      <c r="H7" s="109"/>
      <c r="I7" s="109"/>
      <c r="J7" s="109"/>
      <c r="K7" s="109"/>
      <c r="L7" s="109"/>
      <c r="M7" s="109"/>
      <c r="N7" s="109"/>
      <c r="O7" s="109"/>
      <c r="P7" s="109"/>
      <c r="Q7" s="109"/>
      <c r="R7" s="109"/>
      <c r="S7" s="109"/>
      <c r="T7" s="109"/>
      <c r="U7" s="109"/>
      <c r="V7" s="109"/>
      <c r="W7" s="109"/>
      <c r="X7" s="109"/>
      <c r="Y7" s="109"/>
      <c r="Z7" s="109"/>
      <c r="AA7" s="109"/>
      <c r="AB7" s="109"/>
      <c r="AC7" s="109"/>
    </row>
    <row r="8" spans="1:29" ht="21.95" customHeight="1" x14ac:dyDescent="0.15">
      <c r="B8" s="108"/>
      <c r="C8" s="108"/>
      <c r="D8" s="108"/>
      <c r="E8" s="108"/>
      <c r="F8" s="108"/>
      <c r="G8" s="108"/>
      <c r="H8" s="108"/>
      <c r="I8" s="108"/>
      <c r="J8" s="108"/>
      <c r="K8" s="108"/>
      <c r="L8" s="108"/>
      <c r="M8" s="108"/>
      <c r="N8" s="108"/>
      <c r="O8" s="108"/>
      <c r="P8" s="108"/>
      <c r="Q8" s="108"/>
      <c r="R8" s="108"/>
      <c r="S8" s="108"/>
      <c r="T8" s="108"/>
      <c r="U8" s="108"/>
      <c r="V8" s="108"/>
      <c r="W8" s="108"/>
      <c r="X8" s="108"/>
      <c r="Y8" s="108"/>
      <c r="Z8" s="108"/>
      <c r="AA8" s="108"/>
      <c r="AB8" s="108"/>
      <c r="AC8" s="108"/>
    </row>
    <row r="9" spans="1:29" ht="21.95" customHeight="1" x14ac:dyDescent="0.15">
      <c r="B9" s="5" t="s">
        <v>10</v>
      </c>
      <c r="C9" s="115" t="s">
        <v>11</v>
      </c>
      <c r="D9" s="111"/>
      <c r="E9" s="111"/>
      <c r="F9" s="111"/>
      <c r="G9" s="111"/>
      <c r="H9" s="111"/>
      <c r="I9" s="111"/>
      <c r="J9" s="111"/>
      <c r="K9" s="116"/>
      <c r="L9" s="115" t="s">
        <v>12</v>
      </c>
      <c r="M9" s="111"/>
      <c r="N9" s="111"/>
      <c r="O9" s="111"/>
      <c r="P9" s="111"/>
      <c r="Q9" s="111"/>
      <c r="R9" s="111"/>
      <c r="S9" s="111"/>
      <c r="T9" s="114"/>
      <c r="U9" s="110" t="s">
        <v>13</v>
      </c>
      <c r="V9" s="111"/>
      <c r="W9" s="111"/>
      <c r="X9" s="111"/>
      <c r="Y9" s="111"/>
      <c r="Z9" s="111"/>
      <c r="AA9" s="111"/>
      <c r="AB9" s="111"/>
      <c r="AC9" s="114"/>
    </row>
    <row r="10" spans="1:29" ht="21.95" customHeight="1" x14ac:dyDescent="0.15">
      <c r="B10" s="6" t="s">
        <v>32</v>
      </c>
      <c r="C10" s="117" t="s">
        <v>14</v>
      </c>
      <c r="D10" s="118"/>
      <c r="E10" s="119"/>
      <c r="F10" s="111">
        <v>2</v>
      </c>
      <c r="G10" s="111"/>
      <c r="H10" s="111"/>
      <c r="I10" s="113">
        <v>3</v>
      </c>
      <c r="J10" s="111"/>
      <c r="K10" s="116"/>
      <c r="L10" s="115">
        <v>1</v>
      </c>
      <c r="M10" s="111"/>
      <c r="N10" s="112"/>
      <c r="O10" s="111">
        <v>2</v>
      </c>
      <c r="P10" s="111"/>
      <c r="Q10" s="111"/>
      <c r="R10" s="113">
        <v>3</v>
      </c>
      <c r="S10" s="111"/>
      <c r="T10" s="114"/>
      <c r="U10" s="110">
        <v>1</v>
      </c>
      <c r="V10" s="111"/>
      <c r="W10" s="112"/>
      <c r="X10" s="111">
        <v>2</v>
      </c>
      <c r="Y10" s="111"/>
      <c r="Z10" s="111"/>
      <c r="AA10" s="113">
        <v>3</v>
      </c>
      <c r="AB10" s="111"/>
      <c r="AC10" s="114"/>
    </row>
    <row r="11" spans="1:29" ht="21.95" customHeight="1" x14ac:dyDescent="0.15">
      <c r="B11" s="5" t="s">
        <v>15</v>
      </c>
      <c r="C11" s="128">
        <v>23120804</v>
      </c>
      <c r="D11" s="106"/>
      <c r="E11" s="107"/>
      <c r="F11" s="106">
        <v>23120805</v>
      </c>
      <c r="G11" s="106"/>
      <c r="H11" s="106"/>
      <c r="I11" s="127">
        <v>23120806</v>
      </c>
      <c r="J11" s="106"/>
      <c r="K11" s="106"/>
      <c r="L11" s="128">
        <v>23120807</v>
      </c>
      <c r="M11" s="106"/>
      <c r="N11" s="107"/>
      <c r="O11" s="106">
        <v>23120808</v>
      </c>
      <c r="P11" s="106"/>
      <c r="Q11" s="106"/>
      <c r="R11" s="127">
        <v>23120809</v>
      </c>
      <c r="S11" s="106"/>
      <c r="T11" s="106"/>
      <c r="U11" s="105">
        <v>23120810</v>
      </c>
      <c r="V11" s="106"/>
      <c r="W11" s="107"/>
      <c r="X11" s="106">
        <v>23120811</v>
      </c>
      <c r="Y11" s="106"/>
      <c r="Z11" s="106"/>
      <c r="AA11" s="106">
        <v>23120812</v>
      </c>
      <c r="AB11" s="106"/>
      <c r="AC11" s="134"/>
    </row>
    <row r="12" spans="1:29" ht="21.95" customHeight="1" thickBot="1" x14ac:dyDescent="0.2">
      <c r="A12" s="4"/>
      <c r="B12" s="7" t="s">
        <v>16</v>
      </c>
      <c r="C12" s="8" t="s">
        <v>17</v>
      </c>
      <c r="D12" s="9" t="s">
        <v>18</v>
      </c>
      <c r="E12" s="10" t="s">
        <v>19</v>
      </c>
      <c r="F12" s="9" t="s">
        <v>17</v>
      </c>
      <c r="G12" s="9" t="s">
        <v>18</v>
      </c>
      <c r="H12" s="10" t="s">
        <v>19</v>
      </c>
      <c r="I12" s="9" t="s">
        <v>17</v>
      </c>
      <c r="J12" s="9" t="s">
        <v>18</v>
      </c>
      <c r="K12" s="11" t="s">
        <v>19</v>
      </c>
      <c r="L12" s="8" t="s">
        <v>17</v>
      </c>
      <c r="M12" s="9" t="s">
        <v>18</v>
      </c>
      <c r="N12" s="10" t="s">
        <v>19</v>
      </c>
      <c r="O12" s="9" t="s">
        <v>17</v>
      </c>
      <c r="P12" s="9" t="s">
        <v>18</v>
      </c>
      <c r="Q12" s="10" t="s">
        <v>19</v>
      </c>
      <c r="R12" s="9" t="s">
        <v>17</v>
      </c>
      <c r="S12" s="9" t="s">
        <v>18</v>
      </c>
      <c r="T12" s="12" t="s">
        <v>19</v>
      </c>
      <c r="U12" s="13" t="s">
        <v>17</v>
      </c>
      <c r="V12" s="9" t="s">
        <v>18</v>
      </c>
      <c r="W12" s="10" t="s">
        <v>19</v>
      </c>
      <c r="X12" s="9" t="s">
        <v>17</v>
      </c>
      <c r="Y12" s="9" t="s">
        <v>18</v>
      </c>
      <c r="Z12" s="10" t="s">
        <v>19</v>
      </c>
      <c r="AA12" s="9" t="s">
        <v>17</v>
      </c>
      <c r="AB12" s="9" t="s">
        <v>18</v>
      </c>
      <c r="AC12" s="12" t="s">
        <v>19</v>
      </c>
    </row>
    <row r="13" spans="1:29" ht="21.95" customHeight="1" thickTop="1" x14ac:dyDescent="0.15">
      <c r="B13" s="14" t="s">
        <v>0</v>
      </c>
      <c r="C13" s="15">
        <v>49.77</v>
      </c>
      <c r="D13" s="16">
        <v>333000</v>
      </c>
      <c r="E13" s="38">
        <f t="shared" ref="E13:E25" si="0">(D13/D$26)*100</f>
        <v>74.15936022519503</v>
      </c>
      <c r="F13" s="101">
        <v>49.75</v>
      </c>
      <c r="G13" s="16">
        <v>856000</v>
      </c>
      <c r="H13" s="38">
        <f t="shared" ref="H13:H25" si="1">(G13/G$26)*100</f>
        <v>71.939422971871352</v>
      </c>
      <c r="I13" s="17">
        <v>49.83</v>
      </c>
      <c r="J13" s="16">
        <v>205000</v>
      </c>
      <c r="K13" s="38">
        <f t="shared" ref="K13:K25" si="2">(J13/J$26)*100</f>
        <v>73.159416152171588</v>
      </c>
      <c r="L13" s="15">
        <v>49.73</v>
      </c>
      <c r="M13" s="16">
        <v>540000</v>
      </c>
      <c r="N13" s="38">
        <f t="shared" ref="N13:N25" si="3">(M13/M$26)*100</f>
        <v>66.554920134095838</v>
      </c>
      <c r="O13" s="101">
        <v>49.74</v>
      </c>
      <c r="P13" s="16">
        <v>1260000</v>
      </c>
      <c r="Q13" s="38">
        <f t="shared" ref="Q13:Q25" si="4">(P13/P$26)*100</f>
        <v>53.159846595871251</v>
      </c>
      <c r="R13" s="17">
        <v>49.81</v>
      </c>
      <c r="S13" s="16">
        <v>77500</v>
      </c>
      <c r="T13" s="38">
        <f t="shared" ref="T13:T25" si="5">(S13/S$26)*100</f>
        <v>68.023628336449249</v>
      </c>
      <c r="U13" s="19">
        <v>49.7</v>
      </c>
      <c r="V13" s="16">
        <v>341000</v>
      </c>
      <c r="W13" s="38">
        <f t="shared" ref="W13:W25" si="6">(V13/V$26)*100</f>
        <v>65.206624687113361</v>
      </c>
      <c r="X13" s="17">
        <v>49.78</v>
      </c>
      <c r="Y13" s="16">
        <v>737000</v>
      </c>
      <c r="Z13" s="38">
        <f t="shared" ref="Z13:Z25" si="7">(Y13/Y$26)*100</f>
        <v>72.074010327022378</v>
      </c>
      <c r="AA13" s="17">
        <v>49.76</v>
      </c>
      <c r="AB13" s="16">
        <v>122000</v>
      </c>
      <c r="AC13" s="18">
        <f t="shared" ref="AC13:AC25" si="8">(AB13/AB$26)*100</f>
        <v>61.71590449210845</v>
      </c>
    </row>
    <row r="14" spans="1:29" ht="21.95" customHeight="1" x14ac:dyDescent="0.15">
      <c r="B14" s="21" t="s">
        <v>33</v>
      </c>
      <c r="C14" s="22">
        <v>48.75</v>
      </c>
      <c r="D14" s="23">
        <v>2060</v>
      </c>
      <c r="E14" s="24">
        <f t="shared" si="0"/>
        <v>0.45876360980150682</v>
      </c>
      <c r="F14" s="102">
        <v>48.57</v>
      </c>
      <c r="G14" s="23">
        <v>6680</v>
      </c>
      <c r="H14" s="24">
        <f t="shared" si="1"/>
        <v>0.5613964316029213</v>
      </c>
      <c r="I14" s="2">
        <v>48.77</v>
      </c>
      <c r="J14" s="23">
        <v>1060</v>
      </c>
      <c r="K14" s="24">
        <f t="shared" si="2"/>
        <v>0.37828771278683843</v>
      </c>
      <c r="L14" s="22">
        <v>48.68</v>
      </c>
      <c r="M14" s="23">
        <v>8190</v>
      </c>
      <c r="N14" s="24">
        <f t="shared" si="3"/>
        <v>1.0094162887004536</v>
      </c>
      <c r="O14" s="102">
        <v>48.62</v>
      </c>
      <c r="P14" s="23">
        <v>40500</v>
      </c>
      <c r="Q14" s="24">
        <f t="shared" si="4"/>
        <v>1.7087093548672903</v>
      </c>
      <c r="R14" s="2">
        <v>48.78</v>
      </c>
      <c r="S14" s="23">
        <v>1440</v>
      </c>
      <c r="T14" s="24">
        <f t="shared" si="5"/>
        <v>1.263922900703057</v>
      </c>
      <c r="U14" s="26">
        <v>48.58</v>
      </c>
      <c r="V14" s="23">
        <v>9753</v>
      </c>
      <c r="W14" s="24">
        <f t="shared" si="6"/>
        <v>1.864985954760753</v>
      </c>
      <c r="X14" s="2">
        <v>48.74</v>
      </c>
      <c r="Y14" s="23">
        <v>18000</v>
      </c>
      <c r="Z14" s="24">
        <f t="shared" si="7"/>
        <v>1.7602879048662181</v>
      </c>
      <c r="AA14" s="2">
        <v>48.65</v>
      </c>
      <c r="AB14" s="23">
        <v>3870</v>
      </c>
      <c r="AC14" s="25">
        <f t="shared" si="8"/>
        <v>1.9577094293808175</v>
      </c>
    </row>
    <row r="15" spans="1:29" ht="21.95" customHeight="1" x14ac:dyDescent="0.15">
      <c r="B15" s="21" t="s">
        <v>34</v>
      </c>
      <c r="C15" s="22">
        <v>51.49</v>
      </c>
      <c r="D15" s="23">
        <v>19500</v>
      </c>
      <c r="E15" s="24">
        <f t="shared" si="0"/>
        <v>4.3426652384123212</v>
      </c>
      <c r="F15" s="102">
        <v>51.53</v>
      </c>
      <c r="G15" s="23">
        <v>77400</v>
      </c>
      <c r="H15" s="24">
        <f t="shared" si="1"/>
        <v>6.5048029649799552</v>
      </c>
      <c r="I15" s="2">
        <v>51.61</v>
      </c>
      <c r="J15" s="23">
        <v>18300</v>
      </c>
      <c r="K15" s="24">
        <f t="shared" si="2"/>
        <v>6.5308161735840979</v>
      </c>
      <c r="L15" s="22">
        <v>51.51</v>
      </c>
      <c r="M15" s="23">
        <v>51800</v>
      </c>
      <c r="N15" s="24">
        <f t="shared" si="3"/>
        <v>6.3843423387891933</v>
      </c>
      <c r="O15" s="102">
        <v>51.55</v>
      </c>
      <c r="P15" s="23">
        <v>190000</v>
      </c>
      <c r="Q15" s="24">
        <f t="shared" si="4"/>
        <v>8.0161673438218557</v>
      </c>
      <c r="R15" s="2">
        <v>51.51</v>
      </c>
      <c r="S15" s="23">
        <v>5650</v>
      </c>
      <c r="T15" s="24">
        <f t="shared" si="5"/>
        <v>4.9591419367862999</v>
      </c>
      <c r="U15" s="26">
        <v>51.5</v>
      </c>
      <c r="V15" s="23">
        <v>67300</v>
      </c>
      <c r="W15" s="24">
        <f t="shared" si="6"/>
        <v>12.869225341474284</v>
      </c>
      <c r="X15" s="2">
        <v>51.49</v>
      </c>
      <c r="Y15" s="23">
        <v>47600</v>
      </c>
      <c r="Z15" s="24">
        <f t="shared" si="7"/>
        <v>4.6549835706462215</v>
      </c>
      <c r="AA15" s="2">
        <v>51.59</v>
      </c>
      <c r="AB15" s="23">
        <v>7960</v>
      </c>
      <c r="AC15" s="25">
        <f t="shared" si="8"/>
        <v>4.0267098340752732</v>
      </c>
    </row>
    <row r="16" spans="1:29" ht="21.95" customHeight="1" x14ac:dyDescent="0.15">
      <c r="B16" s="21" t="s">
        <v>2</v>
      </c>
      <c r="C16" s="22">
        <v>50.48</v>
      </c>
      <c r="D16" s="23">
        <v>51400</v>
      </c>
      <c r="E16" s="24">
        <f t="shared" si="0"/>
        <v>11.446820166891966</v>
      </c>
      <c r="F16" s="102">
        <v>50.42</v>
      </c>
      <c r="G16" s="23">
        <v>128000</v>
      </c>
      <c r="H16" s="24">
        <f t="shared" si="1"/>
        <v>10.757296892990107</v>
      </c>
      <c r="I16" s="2">
        <v>50.62</v>
      </c>
      <c r="J16" s="23">
        <v>31300</v>
      </c>
      <c r="K16" s="24">
        <f t="shared" si="2"/>
        <v>11.170193783234003</v>
      </c>
      <c r="L16" s="22">
        <v>50.49</v>
      </c>
      <c r="M16" s="23">
        <v>86300</v>
      </c>
      <c r="N16" s="24">
        <f t="shared" si="3"/>
        <v>10.636462236245317</v>
      </c>
      <c r="O16" s="102">
        <v>50.53</v>
      </c>
      <c r="P16" s="23">
        <v>193000</v>
      </c>
      <c r="Q16" s="24">
        <f t="shared" si="4"/>
        <v>8.1427384071453588</v>
      </c>
      <c r="R16" s="2">
        <v>50.5</v>
      </c>
      <c r="S16" s="23">
        <v>9950</v>
      </c>
      <c r="T16" s="24">
        <f t="shared" si="5"/>
        <v>8.7333561541634843</v>
      </c>
      <c r="U16" s="26">
        <v>50.47</v>
      </c>
      <c r="V16" s="23">
        <v>30000</v>
      </c>
      <c r="W16" s="24">
        <f t="shared" si="6"/>
        <v>5.7366531982797691</v>
      </c>
      <c r="X16" s="2">
        <v>50.49</v>
      </c>
      <c r="Y16" s="23">
        <v>70200</v>
      </c>
      <c r="Z16" s="24">
        <f t="shared" si="7"/>
        <v>6.8651228289782509</v>
      </c>
      <c r="AA16" s="2">
        <v>50.51</v>
      </c>
      <c r="AB16" s="23">
        <v>13300</v>
      </c>
      <c r="AC16" s="25">
        <f t="shared" si="8"/>
        <v>6.7280453257790365</v>
      </c>
    </row>
    <row r="17" spans="1:29" ht="21.95" customHeight="1" x14ac:dyDescent="0.15">
      <c r="B17" s="21" t="s">
        <v>35</v>
      </c>
      <c r="C17" s="22">
        <v>49.3</v>
      </c>
      <c r="D17" s="23">
        <v>14700</v>
      </c>
      <c r="E17" s="24">
        <f t="shared" si="0"/>
        <v>3.2737014874185193</v>
      </c>
      <c r="F17" s="102">
        <v>49.23</v>
      </c>
      <c r="G17" s="23">
        <v>63100</v>
      </c>
      <c r="H17" s="24">
        <f t="shared" si="1"/>
        <v>5.3030112027162168</v>
      </c>
      <c r="I17" s="2">
        <v>49.38</v>
      </c>
      <c r="J17" s="23">
        <v>8260</v>
      </c>
      <c r="K17" s="24">
        <f t="shared" si="2"/>
        <v>2.9477891581314015</v>
      </c>
      <c r="L17" s="22">
        <v>49.21</v>
      </c>
      <c r="M17" s="23">
        <v>65700</v>
      </c>
      <c r="N17" s="24">
        <f t="shared" si="3"/>
        <v>8.0975152829816608</v>
      </c>
      <c r="O17" s="102">
        <v>49.23</v>
      </c>
      <c r="P17" s="23">
        <v>299000</v>
      </c>
      <c r="Q17" s="24">
        <f t="shared" si="4"/>
        <v>12.61491597790913</v>
      </c>
      <c r="R17" s="2">
        <v>49.29</v>
      </c>
      <c r="S17" s="23">
        <v>10200</v>
      </c>
      <c r="T17" s="24">
        <f t="shared" si="5"/>
        <v>8.9527872133133215</v>
      </c>
      <c r="U17" s="26">
        <v>49.22</v>
      </c>
      <c r="V17" s="23">
        <v>41700</v>
      </c>
      <c r="W17" s="24">
        <f t="shared" si="6"/>
        <v>7.9739479456088791</v>
      </c>
      <c r="X17" s="2">
        <v>49.22</v>
      </c>
      <c r="Y17" s="23">
        <v>75900</v>
      </c>
      <c r="Z17" s="24">
        <f t="shared" si="7"/>
        <v>7.4225473321858857</v>
      </c>
      <c r="AA17" s="2">
        <v>49.25</v>
      </c>
      <c r="AB17" s="23">
        <v>28100</v>
      </c>
      <c r="AC17" s="25">
        <f t="shared" si="8"/>
        <v>14.214892755969244</v>
      </c>
    </row>
    <row r="18" spans="1:29" ht="21.95" customHeight="1" x14ac:dyDescent="0.15">
      <c r="B18" s="21" t="s">
        <v>36</v>
      </c>
      <c r="C18" s="22">
        <v>52.12</v>
      </c>
      <c r="D18" s="23">
        <v>9550</v>
      </c>
      <c r="E18" s="24">
        <f t="shared" si="0"/>
        <v>2.1267924629147523</v>
      </c>
      <c r="F18" s="102">
        <v>52.15</v>
      </c>
      <c r="G18" s="23">
        <v>40300</v>
      </c>
      <c r="H18" s="24">
        <f t="shared" si="1"/>
        <v>3.3868676936523547</v>
      </c>
      <c r="I18" s="2">
        <v>52.22</v>
      </c>
      <c r="J18" s="23">
        <v>6610</v>
      </c>
      <c r="K18" s="24">
        <f t="shared" si="2"/>
        <v>2.3589450769066058</v>
      </c>
      <c r="L18" s="22">
        <v>52.11</v>
      </c>
      <c r="M18" s="23">
        <v>21300</v>
      </c>
      <c r="N18" s="24">
        <f t="shared" si="3"/>
        <v>2.6252218497337805</v>
      </c>
      <c r="O18" s="102">
        <v>52.15</v>
      </c>
      <c r="P18" s="23">
        <v>127000</v>
      </c>
      <c r="Q18" s="24">
        <f t="shared" si="4"/>
        <v>5.3581750140282924</v>
      </c>
      <c r="R18" s="2">
        <v>52.04</v>
      </c>
      <c r="S18" s="23">
        <v>1830</v>
      </c>
      <c r="T18" s="24">
        <f t="shared" si="5"/>
        <v>1.6062353529768019</v>
      </c>
      <c r="U18" s="26">
        <v>52.07</v>
      </c>
      <c r="V18" s="23">
        <v>10800</v>
      </c>
      <c r="W18" s="24">
        <f t="shared" si="6"/>
        <v>2.065195151380717</v>
      </c>
      <c r="X18" s="2">
        <v>52.08</v>
      </c>
      <c r="Y18" s="23">
        <v>17500</v>
      </c>
      <c r="Z18" s="24">
        <f t="shared" si="7"/>
        <v>1.7113910186199344</v>
      </c>
      <c r="AA18" s="2">
        <v>52.17</v>
      </c>
      <c r="AB18" s="23">
        <v>5420</v>
      </c>
      <c r="AC18" s="25">
        <f t="shared" si="8"/>
        <v>2.7418049372723594</v>
      </c>
    </row>
    <row r="19" spans="1:29" ht="21.95" customHeight="1" x14ac:dyDescent="0.15">
      <c r="B19" s="21" t="s">
        <v>37</v>
      </c>
      <c r="C19" s="22">
        <v>48.12</v>
      </c>
      <c r="D19" s="23">
        <v>473</v>
      </c>
      <c r="E19" s="24">
        <f t="shared" si="0"/>
        <v>0.10533746962918093</v>
      </c>
      <c r="F19" s="103">
        <v>48.07</v>
      </c>
      <c r="G19" s="23">
        <v>1680</v>
      </c>
      <c r="H19" s="24">
        <f t="shared" si="1"/>
        <v>0.14118952172049518</v>
      </c>
      <c r="I19" s="2" t="s">
        <v>43</v>
      </c>
      <c r="J19" s="23">
        <v>0</v>
      </c>
      <c r="K19" s="24">
        <f t="shared" si="2"/>
        <v>0</v>
      </c>
      <c r="L19" s="22">
        <v>48.06</v>
      </c>
      <c r="M19" s="23">
        <v>2370</v>
      </c>
      <c r="N19" s="24">
        <f t="shared" si="3"/>
        <v>0.29210214947742064</v>
      </c>
      <c r="O19" s="103">
        <v>48.1</v>
      </c>
      <c r="P19" s="23">
        <v>16900</v>
      </c>
      <c r="Q19" s="24">
        <f t="shared" si="4"/>
        <v>0.71301699005573349</v>
      </c>
      <c r="R19" s="2">
        <v>48.13</v>
      </c>
      <c r="S19" s="23">
        <v>889</v>
      </c>
      <c r="T19" s="24">
        <f t="shared" si="5"/>
        <v>0.78029684633681795</v>
      </c>
      <c r="U19" s="26">
        <v>48.07</v>
      </c>
      <c r="V19" s="23">
        <v>3260</v>
      </c>
      <c r="W19" s="24">
        <f t="shared" si="6"/>
        <v>0.62338298087973487</v>
      </c>
      <c r="X19" s="2">
        <v>48.06</v>
      </c>
      <c r="Y19" s="23">
        <v>3250</v>
      </c>
      <c r="Z19" s="24">
        <f t="shared" si="7"/>
        <v>0.31782976060084495</v>
      </c>
      <c r="AA19" s="2">
        <v>48.15</v>
      </c>
      <c r="AB19" s="23">
        <v>1720</v>
      </c>
      <c r="AC19" s="25">
        <f t="shared" si="8"/>
        <v>0.87009307972480776</v>
      </c>
    </row>
    <row r="20" spans="1:29" ht="21.95" customHeight="1" x14ac:dyDescent="0.15">
      <c r="B20" s="21" t="s">
        <v>38</v>
      </c>
      <c r="C20" s="22">
        <v>51.08</v>
      </c>
      <c r="D20" s="23">
        <v>600</v>
      </c>
      <c r="E20" s="24">
        <f t="shared" si="0"/>
        <v>0.13362046887422527</v>
      </c>
      <c r="F20" s="103">
        <v>51.03</v>
      </c>
      <c r="G20" s="23">
        <v>5990</v>
      </c>
      <c r="H20" s="24">
        <f t="shared" si="1"/>
        <v>0.50340787803914655</v>
      </c>
      <c r="I20" s="2">
        <v>51.25</v>
      </c>
      <c r="J20" s="23">
        <v>1240</v>
      </c>
      <c r="K20" s="24">
        <f t="shared" si="2"/>
        <v>0.44252524892045253</v>
      </c>
      <c r="L20" s="22">
        <v>51.07</v>
      </c>
      <c r="M20" s="23">
        <v>6040</v>
      </c>
      <c r="N20" s="24">
        <f t="shared" si="3"/>
        <v>0.74442910668507201</v>
      </c>
      <c r="O20" s="103">
        <v>51.1</v>
      </c>
      <c r="P20" s="23">
        <v>48700</v>
      </c>
      <c r="Q20" s="24">
        <f t="shared" si="4"/>
        <v>2.0546702612848651</v>
      </c>
      <c r="R20" s="2">
        <v>50.99</v>
      </c>
      <c r="S20" s="23">
        <v>845</v>
      </c>
      <c r="T20" s="24">
        <f t="shared" si="5"/>
        <v>0.74167697992644677</v>
      </c>
      <c r="U20" s="26">
        <v>51.05</v>
      </c>
      <c r="V20" s="23">
        <v>4980</v>
      </c>
      <c r="W20" s="24">
        <f t="shared" si="6"/>
        <v>0.95228443091444159</v>
      </c>
      <c r="X20" s="2">
        <v>51.05</v>
      </c>
      <c r="Y20" s="23">
        <v>4710</v>
      </c>
      <c r="Z20" s="24">
        <f t="shared" si="7"/>
        <v>0.46060866843999376</v>
      </c>
      <c r="AA20" s="2">
        <v>51.1</v>
      </c>
      <c r="AB20" s="23">
        <v>2300</v>
      </c>
      <c r="AC20" s="25">
        <f t="shared" si="8"/>
        <v>1.1634965600971265</v>
      </c>
    </row>
    <row r="21" spans="1:29" ht="21.95" customHeight="1" x14ac:dyDescent="0.15">
      <c r="B21" s="21" t="s">
        <v>5</v>
      </c>
      <c r="C21" s="22">
        <v>49.39</v>
      </c>
      <c r="D21" s="23">
        <v>14400</v>
      </c>
      <c r="E21" s="24">
        <f t="shared" si="0"/>
        <v>3.2068912529814066</v>
      </c>
      <c r="F21" s="102">
        <v>49.32</v>
      </c>
      <c r="G21" s="23">
        <v>5930</v>
      </c>
      <c r="H21" s="24">
        <f t="shared" si="1"/>
        <v>0.49836539512055739</v>
      </c>
      <c r="I21" s="2">
        <v>49.47</v>
      </c>
      <c r="J21" s="23">
        <v>6130</v>
      </c>
      <c r="K21" s="24">
        <f t="shared" si="2"/>
        <v>2.1876449805503015</v>
      </c>
      <c r="L21" s="22">
        <v>49.34</v>
      </c>
      <c r="M21" s="23">
        <v>16700</v>
      </c>
      <c r="N21" s="24">
        <f t="shared" si="3"/>
        <v>2.0582725300729638</v>
      </c>
      <c r="O21" s="102">
        <v>49.36</v>
      </c>
      <c r="P21" s="23">
        <v>83200</v>
      </c>
      <c r="Q21" s="24">
        <f t="shared" si="4"/>
        <v>3.5102374895051489</v>
      </c>
      <c r="R21" s="2">
        <v>49.36</v>
      </c>
      <c r="S21" s="23">
        <v>3160</v>
      </c>
      <c r="T21" s="24">
        <f t="shared" si="5"/>
        <v>2.7736085876539311</v>
      </c>
      <c r="U21" s="26">
        <v>49.28</v>
      </c>
      <c r="V21" s="23">
        <v>6480</v>
      </c>
      <c r="W21" s="24">
        <f t="shared" si="6"/>
        <v>1.2391170908284299</v>
      </c>
      <c r="X21" s="2">
        <v>49.35</v>
      </c>
      <c r="Y21" s="23">
        <v>23100</v>
      </c>
      <c r="Z21" s="24">
        <f t="shared" si="7"/>
        <v>2.2590361445783134</v>
      </c>
      <c r="AA21" s="2">
        <v>49.25</v>
      </c>
      <c r="AB21" s="23">
        <v>5280</v>
      </c>
      <c r="AC21" s="25">
        <f t="shared" si="8"/>
        <v>2.6709834075273169</v>
      </c>
    </row>
    <row r="22" spans="1:29" ht="21.95" customHeight="1" x14ac:dyDescent="0.15">
      <c r="B22" s="21" t="s">
        <v>39</v>
      </c>
      <c r="C22" s="22">
        <v>48.13</v>
      </c>
      <c r="D22" s="23">
        <v>2030</v>
      </c>
      <c r="E22" s="24">
        <f t="shared" si="0"/>
        <v>0.45208258635779558</v>
      </c>
      <c r="F22" s="102">
        <v>48.07</v>
      </c>
      <c r="G22" s="23">
        <v>4810</v>
      </c>
      <c r="H22" s="24">
        <f t="shared" si="1"/>
        <v>0.40423904730689392</v>
      </c>
      <c r="I22" s="2">
        <v>48.21</v>
      </c>
      <c r="J22" s="23">
        <v>1240</v>
      </c>
      <c r="K22" s="24">
        <f t="shared" si="2"/>
        <v>0.44252524892045253</v>
      </c>
      <c r="L22" s="22">
        <v>48.11</v>
      </c>
      <c r="M22" s="23">
        <v>9460</v>
      </c>
      <c r="N22" s="24">
        <f t="shared" si="3"/>
        <v>1.1659436008676789</v>
      </c>
      <c r="O22" s="102">
        <v>48.1</v>
      </c>
      <c r="P22" s="23">
        <v>69800</v>
      </c>
      <c r="Q22" s="24">
        <f t="shared" si="4"/>
        <v>2.9448867399935028</v>
      </c>
      <c r="R22" s="2">
        <v>48.13</v>
      </c>
      <c r="S22" s="23">
        <v>1860</v>
      </c>
      <c r="T22" s="24">
        <f t="shared" si="5"/>
        <v>1.6325670800747822</v>
      </c>
      <c r="U22" s="26">
        <v>48.13</v>
      </c>
      <c r="V22" s="23">
        <v>4750</v>
      </c>
      <c r="W22" s="24">
        <f t="shared" si="6"/>
        <v>0.90830342306096346</v>
      </c>
      <c r="X22" s="2">
        <v>48.19</v>
      </c>
      <c r="Y22" s="23">
        <v>18800</v>
      </c>
      <c r="Z22" s="24">
        <f t="shared" si="7"/>
        <v>1.8385229228602724</v>
      </c>
      <c r="AA22" s="2">
        <v>48.13</v>
      </c>
      <c r="AB22" s="23">
        <v>4770</v>
      </c>
      <c r="AC22" s="25">
        <f t="shared" si="8"/>
        <v>2.412990692027519</v>
      </c>
    </row>
    <row r="23" spans="1:29" ht="21.95" customHeight="1" x14ac:dyDescent="0.15">
      <c r="B23" s="21" t="s">
        <v>40</v>
      </c>
      <c r="C23" s="22">
        <v>50.89</v>
      </c>
      <c r="D23" s="23">
        <v>1320</v>
      </c>
      <c r="E23" s="24">
        <f t="shared" si="0"/>
        <v>0.29396503152329562</v>
      </c>
      <c r="F23" s="102">
        <v>50.98</v>
      </c>
      <c r="G23" s="23">
        <v>0</v>
      </c>
      <c r="H23" s="24">
        <f t="shared" si="1"/>
        <v>0</v>
      </c>
      <c r="I23" s="2">
        <v>50.95</v>
      </c>
      <c r="J23" s="23">
        <v>1070</v>
      </c>
      <c r="K23" s="24">
        <f t="shared" si="2"/>
        <v>0.38185646479426144</v>
      </c>
      <c r="L23" s="22">
        <v>50.91</v>
      </c>
      <c r="M23" s="23">
        <v>2140</v>
      </c>
      <c r="N23" s="24">
        <f t="shared" si="3"/>
        <v>0.2637546834943798</v>
      </c>
      <c r="O23" s="102">
        <v>51</v>
      </c>
      <c r="P23" s="23">
        <v>16800</v>
      </c>
      <c r="Q23" s="24">
        <f t="shared" si="4"/>
        <v>0.70879795461161665</v>
      </c>
      <c r="R23" s="2">
        <v>50.95</v>
      </c>
      <c r="S23" s="23">
        <v>607</v>
      </c>
      <c r="T23" s="24">
        <f t="shared" si="5"/>
        <v>0.53277861161580253</v>
      </c>
      <c r="U23" s="26">
        <v>50.84</v>
      </c>
      <c r="V23" s="23">
        <v>1300</v>
      </c>
      <c r="W23" s="24">
        <f t="shared" si="6"/>
        <v>0.24858830525878997</v>
      </c>
      <c r="X23" s="2">
        <v>50.94</v>
      </c>
      <c r="Y23" s="23">
        <v>1990</v>
      </c>
      <c r="Z23" s="24">
        <f t="shared" si="7"/>
        <v>0.19460960726020968</v>
      </c>
      <c r="AA23" s="2">
        <v>50.89</v>
      </c>
      <c r="AB23" s="23">
        <v>1540</v>
      </c>
      <c r="AC23" s="25">
        <f t="shared" si="8"/>
        <v>0.77903682719546741</v>
      </c>
    </row>
    <row r="24" spans="1:29" ht="21.95" customHeight="1" x14ac:dyDescent="0.15">
      <c r="B24" s="21" t="s">
        <v>41</v>
      </c>
      <c r="C24" s="22" t="s">
        <v>43</v>
      </c>
      <c r="D24" s="23">
        <v>0</v>
      </c>
      <c r="E24" s="24">
        <f t="shared" si="0"/>
        <v>0</v>
      </c>
      <c r="F24" s="103" t="s">
        <v>43</v>
      </c>
      <c r="G24" s="23">
        <v>0</v>
      </c>
      <c r="H24" s="24">
        <f t="shared" si="1"/>
        <v>0</v>
      </c>
      <c r="I24" s="2" t="s">
        <v>43</v>
      </c>
      <c r="J24" s="23">
        <v>0</v>
      </c>
      <c r="K24" s="24">
        <f t="shared" si="2"/>
        <v>0</v>
      </c>
      <c r="L24" s="22">
        <v>46.83</v>
      </c>
      <c r="M24" s="23">
        <v>1360</v>
      </c>
      <c r="N24" s="24">
        <f t="shared" si="3"/>
        <v>0.16761979885624137</v>
      </c>
      <c r="O24" s="103">
        <v>46.69</v>
      </c>
      <c r="P24" s="23">
        <v>19700</v>
      </c>
      <c r="Q24" s="24">
        <f t="shared" si="4"/>
        <v>0.83114998249100291</v>
      </c>
      <c r="R24" s="2" t="s">
        <v>43</v>
      </c>
      <c r="S24" s="23">
        <v>0</v>
      </c>
      <c r="T24" s="24">
        <f t="shared" si="5"/>
        <v>0</v>
      </c>
      <c r="U24" s="26">
        <v>46.72</v>
      </c>
      <c r="V24" s="23">
        <v>1630</v>
      </c>
      <c r="W24" s="24">
        <f t="shared" si="6"/>
        <v>0.31169149043986744</v>
      </c>
      <c r="X24" s="2">
        <v>46.86</v>
      </c>
      <c r="Y24" s="23">
        <v>4510</v>
      </c>
      <c r="Z24" s="24">
        <f t="shared" si="7"/>
        <v>0.44104991394148019</v>
      </c>
      <c r="AA24" s="2">
        <v>46.85</v>
      </c>
      <c r="AB24" s="23">
        <v>1420</v>
      </c>
      <c r="AC24" s="25">
        <f t="shared" si="8"/>
        <v>0.71833265884257391</v>
      </c>
    </row>
    <row r="25" spans="1:29" ht="21.95" customHeight="1" thickBot="1" x14ac:dyDescent="0.2">
      <c r="B25" s="21" t="s">
        <v>42</v>
      </c>
      <c r="C25" s="30" t="s">
        <v>43</v>
      </c>
      <c r="D25" s="31">
        <v>0</v>
      </c>
      <c r="E25" s="32">
        <f t="shared" si="0"/>
        <v>0</v>
      </c>
      <c r="F25" s="104" t="s">
        <v>43</v>
      </c>
      <c r="G25" s="31">
        <v>0</v>
      </c>
      <c r="H25" s="32">
        <f t="shared" si="1"/>
        <v>0</v>
      </c>
      <c r="I25" s="33" t="s">
        <v>43</v>
      </c>
      <c r="J25" s="31">
        <v>0</v>
      </c>
      <c r="K25" s="32">
        <f t="shared" si="2"/>
        <v>0</v>
      </c>
      <c r="L25" s="30" t="s">
        <v>43</v>
      </c>
      <c r="M25" s="31">
        <v>0</v>
      </c>
      <c r="N25" s="32">
        <f t="shared" si="3"/>
        <v>0</v>
      </c>
      <c r="O25" s="104">
        <v>49.92</v>
      </c>
      <c r="P25" s="31">
        <v>5610</v>
      </c>
      <c r="Q25" s="32">
        <f t="shared" si="4"/>
        <v>0.23668788841495056</v>
      </c>
      <c r="R25" s="33" t="s">
        <v>43</v>
      </c>
      <c r="S25" s="31">
        <v>0</v>
      </c>
      <c r="T25" s="32">
        <f t="shared" si="5"/>
        <v>0</v>
      </c>
      <c r="U25" s="35" t="s">
        <v>43</v>
      </c>
      <c r="V25" s="31">
        <v>0</v>
      </c>
      <c r="W25" s="32">
        <f t="shared" si="6"/>
        <v>0</v>
      </c>
      <c r="X25" s="33" t="s">
        <v>43</v>
      </c>
      <c r="Y25" s="31">
        <v>0</v>
      </c>
      <c r="Z25" s="32">
        <f t="shared" si="7"/>
        <v>0</v>
      </c>
      <c r="AA25" s="33" t="s">
        <v>43</v>
      </c>
      <c r="AB25" s="31">
        <v>0</v>
      </c>
      <c r="AC25" s="34">
        <f t="shared" si="8"/>
        <v>0</v>
      </c>
    </row>
    <row r="26" spans="1:29" ht="21.95" customHeight="1" thickTop="1" x14ac:dyDescent="0.15">
      <c r="B26" s="36" t="s">
        <v>29</v>
      </c>
      <c r="C26" s="45"/>
      <c r="D26" s="16">
        <f>SUM(D13:D25)</f>
        <v>449033</v>
      </c>
      <c r="E26" s="38">
        <f>SUM(E13:E25)</f>
        <v>100</v>
      </c>
      <c r="F26" s="46"/>
      <c r="G26" s="16">
        <f>SUM(G13:G25)</f>
        <v>1189890</v>
      </c>
      <c r="H26" s="38">
        <f>SUM(H13:H25)</f>
        <v>99.999999999999986</v>
      </c>
      <c r="I26" s="46"/>
      <c r="J26" s="16">
        <f>SUM(J13:J25)</f>
        <v>280210</v>
      </c>
      <c r="K26" s="38">
        <f>SUM(K13:K25)</f>
        <v>100</v>
      </c>
      <c r="L26" s="45"/>
      <c r="M26" s="16">
        <f>SUM(M13:M25)</f>
        <v>811360</v>
      </c>
      <c r="N26" s="38">
        <f>SUM(N13:N25)</f>
        <v>100</v>
      </c>
      <c r="O26" s="46"/>
      <c r="P26" s="16">
        <f>SUM(P13:P25)</f>
        <v>2370210</v>
      </c>
      <c r="Q26" s="38">
        <f>SUM(Q13:Q25)</f>
        <v>100</v>
      </c>
      <c r="R26" s="46"/>
      <c r="S26" s="16">
        <f>SUM(S13:S25)</f>
        <v>113931</v>
      </c>
      <c r="T26" s="38">
        <f>SUM(T13:T25)</f>
        <v>99.999999999999986</v>
      </c>
      <c r="U26" s="47"/>
      <c r="V26" s="16">
        <f>SUM(V13:V25)</f>
        <v>522953</v>
      </c>
      <c r="W26" s="38">
        <f>SUM(W13:W25)</f>
        <v>100</v>
      </c>
      <c r="X26" s="46"/>
      <c r="Y26" s="16">
        <f>SUM(Y13:Y25)</f>
        <v>1022560</v>
      </c>
      <c r="Z26" s="38">
        <f>SUM(Z13:Z25)</f>
        <v>100</v>
      </c>
      <c r="AA26" s="46"/>
      <c r="AB26" s="16">
        <f>SUM(AB13:AB25)</f>
        <v>197680</v>
      </c>
      <c r="AC26" s="42">
        <f>SUM(AC13:AC25)</f>
        <v>100</v>
      </c>
    </row>
    <row r="27" spans="1:29" ht="21.95" customHeight="1" x14ac:dyDescent="0.15">
      <c r="A27" s="4"/>
      <c r="B27" s="124" t="s">
        <v>48</v>
      </c>
      <c r="C27" s="124"/>
      <c r="D27" s="124"/>
      <c r="E27" s="124"/>
      <c r="F27" s="124"/>
      <c r="G27" s="124"/>
      <c r="H27" s="124"/>
      <c r="I27" s="124"/>
      <c r="J27" s="124"/>
      <c r="K27" s="124"/>
      <c r="L27" s="124"/>
      <c r="M27" s="124"/>
      <c r="N27" s="124"/>
      <c r="O27" s="124"/>
      <c r="P27" s="124"/>
      <c r="Q27" s="124"/>
      <c r="R27" s="124"/>
      <c r="S27" s="124"/>
      <c r="T27" s="124"/>
      <c r="U27" s="124"/>
      <c r="V27" s="124"/>
      <c r="W27" s="124"/>
      <c r="X27" s="124"/>
      <c r="Y27" s="124"/>
      <c r="Z27" s="124"/>
      <c r="AA27" s="124"/>
      <c r="AB27" s="124"/>
      <c r="AC27" s="124"/>
    </row>
    <row r="28" spans="1:29" ht="21.95" customHeight="1" x14ac:dyDescent="0.15">
      <c r="B28" s="41"/>
    </row>
    <row r="32" spans="1:29" ht="15" thickBot="1" x14ac:dyDescent="0.2">
      <c r="A32" s="125"/>
      <c r="B32" s="10" t="s">
        <v>19</v>
      </c>
      <c r="C32" s="9" t="s">
        <v>20</v>
      </c>
      <c r="D32" s="9" t="s">
        <v>21</v>
      </c>
      <c r="E32" s="9" t="s">
        <v>22</v>
      </c>
      <c r="F32" s="9"/>
      <c r="G32" s="9" t="s">
        <v>23</v>
      </c>
      <c r="H32" s="9" t="s">
        <v>24</v>
      </c>
      <c r="I32" s="9" t="s">
        <v>25</v>
      </c>
      <c r="J32" s="9"/>
      <c r="K32" s="9" t="s">
        <v>26</v>
      </c>
      <c r="L32" s="9" t="s">
        <v>27</v>
      </c>
      <c r="M32" s="9" t="s">
        <v>28</v>
      </c>
      <c r="U32" s="121"/>
    </row>
    <row r="33" spans="1:21" ht="15" thickTop="1" x14ac:dyDescent="0.15">
      <c r="A33" s="125"/>
      <c r="B33" s="14" t="s">
        <v>0</v>
      </c>
      <c r="C33" s="20">
        <f t="shared" ref="C33:C45" si="9">E13</f>
        <v>74.15936022519503</v>
      </c>
      <c r="D33" s="20">
        <f t="shared" ref="D33:D45" si="10">H13</f>
        <v>71.939422971871352</v>
      </c>
      <c r="E33" s="20">
        <f t="shared" ref="E33:E45" si="11">K13</f>
        <v>73.159416152171588</v>
      </c>
      <c r="F33" s="20"/>
      <c r="G33" s="20">
        <f t="shared" ref="G33:G45" si="12">N13</f>
        <v>66.554920134095838</v>
      </c>
      <c r="H33" s="20">
        <f t="shared" ref="H33:H45" si="13">Q13</f>
        <v>53.159846595871251</v>
      </c>
      <c r="I33" s="20">
        <f t="shared" ref="I33:I45" si="14">T13</f>
        <v>68.023628336449249</v>
      </c>
      <c r="J33" s="20"/>
      <c r="K33" s="20">
        <f t="shared" ref="K33:K45" si="15">W13</f>
        <v>65.206624687113361</v>
      </c>
      <c r="L33" s="20">
        <f t="shared" ref="L33:L45" si="16">Z13</f>
        <v>72.074010327022378</v>
      </c>
      <c r="M33" s="20">
        <f t="shared" ref="M33:M45" si="17">AC13</f>
        <v>61.71590449210845</v>
      </c>
      <c r="U33" s="121"/>
    </row>
    <row r="34" spans="1:21" x14ac:dyDescent="0.15">
      <c r="A34" s="125"/>
      <c r="B34" s="21" t="s">
        <v>33</v>
      </c>
      <c r="C34" s="20">
        <f t="shared" si="9"/>
        <v>0.45876360980150682</v>
      </c>
      <c r="D34" s="20">
        <f t="shared" si="10"/>
        <v>0.5613964316029213</v>
      </c>
      <c r="E34" s="20">
        <f t="shared" si="11"/>
        <v>0.37828771278683843</v>
      </c>
      <c r="F34" s="27"/>
      <c r="G34" s="20">
        <f t="shared" si="12"/>
        <v>1.0094162887004536</v>
      </c>
      <c r="H34" s="20">
        <f t="shared" si="13"/>
        <v>1.7087093548672903</v>
      </c>
      <c r="I34" s="20">
        <f t="shared" si="14"/>
        <v>1.263922900703057</v>
      </c>
      <c r="J34" s="27"/>
      <c r="K34" s="20">
        <f t="shared" si="15"/>
        <v>1.864985954760753</v>
      </c>
      <c r="L34" s="20">
        <f t="shared" si="16"/>
        <v>1.7602879048662181</v>
      </c>
      <c r="M34" s="20">
        <f t="shared" si="17"/>
        <v>1.9577094293808175</v>
      </c>
      <c r="U34" s="121"/>
    </row>
    <row r="35" spans="1:21" x14ac:dyDescent="0.15">
      <c r="A35" s="125"/>
      <c r="B35" s="21" t="s">
        <v>34</v>
      </c>
      <c r="C35" s="20">
        <f t="shared" si="9"/>
        <v>4.3426652384123212</v>
      </c>
      <c r="D35" s="20">
        <f t="shared" si="10"/>
        <v>6.5048029649799552</v>
      </c>
      <c r="E35" s="20">
        <f t="shared" si="11"/>
        <v>6.5308161735840979</v>
      </c>
      <c r="F35" s="27"/>
      <c r="G35" s="20">
        <f t="shared" si="12"/>
        <v>6.3843423387891933</v>
      </c>
      <c r="H35" s="20">
        <f t="shared" si="13"/>
        <v>8.0161673438218557</v>
      </c>
      <c r="I35" s="20">
        <f t="shared" si="14"/>
        <v>4.9591419367862999</v>
      </c>
      <c r="J35" s="27"/>
      <c r="K35" s="20">
        <f t="shared" si="15"/>
        <v>12.869225341474284</v>
      </c>
      <c r="L35" s="20">
        <f t="shared" si="16"/>
        <v>4.6549835706462215</v>
      </c>
      <c r="M35" s="20">
        <f t="shared" si="17"/>
        <v>4.0267098340752732</v>
      </c>
      <c r="U35" s="121"/>
    </row>
    <row r="36" spans="1:21" x14ac:dyDescent="0.15">
      <c r="A36" s="125"/>
      <c r="B36" s="21" t="s">
        <v>2</v>
      </c>
      <c r="C36" s="20">
        <f t="shared" si="9"/>
        <v>11.446820166891966</v>
      </c>
      <c r="D36" s="20">
        <f t="shared" si="10"/>
        <v>10.757296892990107</v>
      </c>
      <c r="E36" s="20">
        <f t="shared" si="11"/>
        <v>11.170193783234003</v>
      </c>
      <c r="F36" s="27"/>
      <c r="G36" s="20">
        <f t="shared" si="12"/>
        <v>10.636462236245317</v>
      </c>
      <c r="H36" s="20">
        <f t="shared" si="13"/>
        <v>8.1427384071453588</v>
      </c>
      <c r="I36" s="20">
        <f t="shared" si="14"/>
        <v>8.7333561541634843</v>
      </c>
      <c r="J36" s="27"/>
      <c r="K36" s="20">
        <f t="shared" si="15"/>
        <v>5.7366531982797691</v>
      </c>
      <c r="L36" s="20">
        <f t="shared" si="16"/>
        <v>6.8651228289782509</v>
      </c>
      <c r="M36" s="20">
        <f t="shared" si="17"/>
        <v>6.7280453257790365</v>
      </c>
      <c r="U36" s="121"/>
    </row>
    <row r="37" spans="1:21" x14ac:dyDescent="0.15">
      <c r="A37" s="125"/>
      <c r="B37" s="21" t="s">
        <v>35</v>
      </c>
      <c r="C37" s="20">
        <f t="shared" si="9"/>
        <v>3.2737014874185193</v>
      </c>
      <c r="D37" s="20">
        <f t="shared" si="10"/>
        <v>5.3030112027162168</v>
      </c>
      <c r="E37" s="20">
        <f t="shared" si="11"/>
        <v>2.9477891581314015</v>
      </c>
      <c r="F37" s="27"/>
      <c r="G37" s="20">
        <f t="shared" si="12"/>
        <v>8.0975152829816608</v>
      </c>
      <c r="H37" s="20">
        <f t="shared" si="13"/>
        <v>12.61491597790913</v>
      </c>
      <c r="I37" s="20">
        <f t="shared" si="14"/>
        <v>8.9527872133133215</v>
      </c>
      <c r="J37" s="27"/>
      <c r="K37" s="20">
        <f t="shared" si="15"/>
        <v>7.9739479456088791</v>
      </c>
      <c r="L37" s="20">
        <f t="shared" si="16"/>
        <v>7.4225473321858857</v>
      </c>
      <c r="M37" s="20">
        <f t="shared" si="17"/>
        <v>14.214892755969244</v>
      </c>
      <c r="U37" s="121"/>
    </row>
    <row r="38" spans="1:21" x14ac:dyDescent="0.15">
      <c r="A38" s="125"/>
      <c r="B38" s="21" t="s">
        <v>36</v>
      </c>
      <c r="C38" s="20">
        <f t="shared" si="9"/>
        <v>2.1267924629147523</v>
      </c>
      <c r="D38" s="20">
        <f t="shared" si="10"/>
        <v>3.3868676936523547</v>
      </c>
      <c r="E38" s="20">
        <f t="shared" si="11"/>
        <v>2.3589450769066058</v>
      </c>
      <c r="F38" s="27"/>
      <c r="G38" s="20">
        <f t="shared" si="12"/>
        <v>2.6252218497337805</v>
      </c>
      <c r="H38" s="20">
        <f t="shared" si="13"/>
        <v>5.3581750140282924</v>
      </c>
      <c r="I38" s="20">
        <f t="shared" si="14"/>
        <v>1.6062353529768019</v>
      </c>
      <c r="J38" s="27"/>
      <c r="K38" s="20">
        <f t="shared" si="15"/>
        <v>2.065195151380717</v>
      </c>
      <c r="L38" s="20">
        <f t="shared" si="16"/>
        <v>1.7113910186199344</v>
      </c>
      <c r="M38" s="20">
        <f t="shared" si="17"/>
        <v>2.7418049372723594</v>
      </c>
      <c r="U38" s="121"/>
    </row>
    <row r="39" spans="1:21" x14ac:dyDescent="0.15">
      <c r="A39" s="125"/>
      <c r="B39" s="21" t="s">
        <v>37</v>
      </c>
      <c r="C39" s="20">
        <f t="shared" si="9"/>
        <v>0.10533746962918093</v>
      </c>
      <c r="D39" s="20">
        <f t="shared" si="10"/>
        <v>0.14118952172049518</v>
      </c>
      <c r="E39" s="20">
        <f t="shared" si="11"/>
        <v>0</v>
      </c>
      <c r="F39" s="27"/>
      <c r="G39" s="20">
        <f t="shared" si="12"/>
        <v>0.29210214947742064</v>
      </c>
      <c r="H39" s="20">
        <f t="shared" si="13"/>
        <v>0.71301699005573349</v>
      </c>
      <c r="I39" s="20">
        <f t="shared" si="14"/>
        <v>0.78029684633681795</v>
      </c>
      <c r="J39" s="27"/>
      <c r="K39" s="20">
        <f t="shared" si="15"/>
        <v>0.62338298087973487</v>
      </c>
      <c r="L39" s="20">
        <f t="shared" si="16"/>
        <v>0.31782976060084495</v>
      </c>
      <c r="M39" s="20">
        <f t="shared" si="17"/>
        <v>0.87009307972480776</v>
      </c>
      <c r="U39" s="121"/>
    </row>
    <row r="40" spans="1:21" x14ac:dyDescent="0.15">
      <c r="A40" s="125"/>
      <c r="B40" s="21" t="s">
        <v>38</v>
      </c>
      <c r="C40" s="20">
        <f t="shared" si="9"/>
        <v>0.13362046887422527</v>
      </c>
      <c r="D40" s="20">
        <f t="shared" si="10"/>
        <v>0.50340787803914655</v>
      </c>
      <c r="E40" s="20">
        <f t="shared" si="11"/>
        <v>0.44252524892045253</v>
      </c>
      <c r="F40" s="27"/>
      <c r="G40" s="20">
        <f t="shared" si="12"/>
        <v>0.74442910668507201</v>
      </c>
      <c r="H40" s="20">
        <f t="shared" si="13"/>
        <v>2.0546702612848651</v>
      </c>
      <c r="I40" s="20">
        <f t="shared" si="14"/>
        <v>0.74167697992644677</v>
      </c>
      <c r="J40" s="27"/>
      <c r="K40" s="20">
        <f t="shared" si="15"/>
        <v>0.95228443091444159</v>
      </c>
      <c r="L40" s="20">
        <f t="shared" si="16"/>
        <v>0.46060866843999376</v>
      </c>
      <c r="M40" s="20">
        <f t="shared" si="17"/>
        <v>1.1634965600971265</v>
      </c>
      <c r="U40" s="121"/>
    </row>
    <row r="41" spans="1:21" x14ac:dyDescent="0.15">
      <c r="A41" s="125"/>
      <c r="B41" s="21" t="s">
        <v>5</v>
      </c>
      <c r="C41" s="20">
        <f t="shared" si="9"/>
        <v>3.2068912529814066</v>
      </c>
      <c r="D41" s="20">
        <f t="shared" si="10"/>
        <v>0.49836539512055739</v>
      </c>
      <c r="E41" s="20">
        <f t="shared" si="11"/>
        <v>2.1876449805503015</v>
      </c>
      <c r="F41" s="27"/>
      <c r="G41" s="20">
        <f t="shared" si="12"/>
        <v>2.0582725300729638</v>
      </c>
      <c r="H41" s="20">
        <f t="shared" si="13"/>
        <v>3.5102374895051489</v>
      </c>
      <c r="I41" s="20">
        <f t="shared" si="14"/>
        <v>2.7736085876539311</v>
      </c>
      <c r="J41" s="27"/>
      <c r="K41" s="20">
        <f t="shared" si="15"/>
        <v>1.2391170908284299</v>
      </c>
      <c r="L41" s="20">
        <f t="shared" si="16"/>
        <v>2.2590361445783134</v>
      </c>
      <c r="M41" s="20">
        <f t="shared" si="17"/>
        <v>2.6709834075273169</v>
      </c>
      <c r="U41" s="121"/>
    </row>
    <row r="42" spans="1:21" x14ac:dyDescent="0.15">
      <c r="A42" s="125"/>
      <c r="B42" s="21" t="s">
        <v>39</v>
      </c>
      <c r="C42" s="20">
        <f t="shared" si="9"/>
        <v>0.45208258635779558</v>
      </c>
      <c r="D42" s="20">
        <f t="shared" si="10"/>
        <v>0.40423904730689392</v>
      </c>
      <c r="E42" s="20">
        <f t="shared" si="11"/>
        <v>0.44252524892045253</v>
      </c>
      <c r="F42" s="27"/>
      <c r="G42" s="20">
        <f t="shared" si="12"/>
        <v>1.1659436008676789</v>
      </c>
      <c r="H42" s="20">
        <f t="shared" si="13"/>
        <v>2.9448867399935028</v>
      </c>
      <c r="I42" s="20">
        <f t="shared" si="14"/>
        <v>1.6325670800747822</v>
      </c>
      <c r="J42" s="27"/>
      <c r="K42" s="20">
        <f t="shared" si="15"/>
        <v>0.90830342306096346</v>
      </c>
      <c r="L42" s="20">
        <f t="shared" si="16"/>
        <v>1.8385229228602724</v>
      </c>
      <c r="M42" s="20">
        <f t="shared" si="17"/>
        <v>2.412990692027519</v>
      </c>
      <c r="U42" s="121"/>
    </row>
    <row r="43" spans="1:21" x14ac:dyDescent="0.15">
      <c r="A43" s="125"/>
      <c r="B43" s="21" t="s">
        <v>40</v>
      </c>
      <c r="C43" s="20">
        <f t="shared" si="9"/>
        <v>0.29396503152329562</v>
      </c>
      <c r="D43" s="20">
        <f t="shared" si="10"/>
        <v>0</v>
      </c>
      <c r="E43" s="20">
        <f t="shared" si="11"/>
        <v>0.38185646479426144</v>
      </c>
      <c r="F43" s="27"/>
      <c r="G43" s="20">
        <f t="shared" si="12"/>
        <v>0.2637546834943798</v>
      </c>
      <c r="H43" s="20">
        <f t="shared" si="13"/>
        <v>0.70879795461161665</v>
      </c>
      <c r="I43" s="20">
        <f t="shared" si="14"/>
        <v>0.53277861161580253</v>
      </c>
      <c r="J43" s="27"/>
      <c r="K43" s="20">
        <f t="shared" si="15"/>
        <v>0.24858830525878997</v>
      </c>
      <c r="L43" s="20">
        <f t="shared" si="16"/>
        <v>0.19460960726020968</v>
      </c>
      <c r="M43" s="20">
        <f t="shared" si="17"/>
        <v>0.77903682719546741</v>
      </c>
      <c r="U43" s="121"/>
    </row>
    <row r="44" spans="1:21" x14ac:dyDescent="0.15">
      <c r="A44" s="125"/>
      <c r="B44" s="21" t="s">
        <v>41</v>
      </c>
      <c r="C44" s="20">
        <f t="shared" si="9"/>
        <v>0</v>
      </c>
      <c r="D44" s="20">
        <f t="shared" si="10"/>
        <v>0</v>
      </c>
      <c r="E44" s="20">
        <f t="shared" si="11"/>
        <v>0</v>
      </c>
      <c r="F44" s="28"/>
      <c r="G44" s="20">
        <f t="shared" si="12"/>
        <v>0.16761979885624137</v>
      </c>
      <c r="H44" s="20">
        <f t="shared" si="13"/>
        <v>0.83114998249100291</v>
      </c>
      <c r="I44" s="20">
        <f t="shared" si="14"/>
        <v>0</v>
      </c>
      <c r="J44" s="27"/>
      <c r="K44" s="20">
        <f t="shared" si="15"/>
        <v>0.31169149043986744</v>
      </c>
      <c r="L44" s="20">
        <f t="shared" si="16"/>
        <v>0.44104991394148019</v>
      </c>
      <c r="M44" s="20">
        <f t="shared" si="17"/>
        <v>0.71833265884257391</v>
      </c>
      <c r="U44" s="121"/>
    </row>
    <row r="45" spans="1:21" ht="15" thickBot="1" x14ac:dyDescent="0.2">
      <c r="A45" s="125"/>
      <c r="B45" s="29" t="s">
        <v>42</v>
      </c>
      <c r="C45" s="43">
        <f t="shared" si="9"/>
        <v>0</v>
      </c>
      <c r="D45" s="43">
        <f t="shared" si="10"/>
        <v>0</v>
      </c>
      <c r="E45" s="43">
        <f t="shared" si="11"/>
        <v>0</v>
      </c>
      <c r="F45" s="44"/>
      <c r="G45" s="43">
        <f t="shared" si="12"/>
        <v>0</v>
      </c>
      <c r="H45" s="43">
        <f t="shared" si="13"/>
        <v>0.23668788841495056</v>
      </c>
      <c r="I45" s="43">
        <f t="shared" si="14"/>
        <v>0</v>
      </c>
      <c r="J45" s="43"/>
      <c r="K45" s="43">
        <f t="shared" si="15"/>
        <v>0</v>
      </c>
      <c r="L45" s="43">
        <f t="shared" si="16"/>
        <v>0</v>
      </c>
      <c r="M45" s="43">
        <f t="shared" si="17"/>
        <v>0</v>
      </c>
      <c r="U45" s="121"/>
    </row>
    <row r="46" spans="1:21" ht="15" thickTop="1" x14ac:dyDescent="0.15">
      <c r="A46" s="125"/>
      <c r="B46" s="36" t="s">
        <v>29</v>
      </c>
      <c r="C46" s="37">
        <f>SUM(C33:C45)</f>
        <v>100</v>
      </c>
      <c r="D46" s="37">
        <f>SUM(D33:D45)</f>
        <v>99.999999999999986</v>
      </c>
      <c r="E46" s="37">
        <f>SUM(E33:E45)</f>
        <v>100</v>
      </c>
      <c r="F46" s="37"/>
      <c r="G46" s="37">
        <f>SUM(G33:G45)</f>
        <v>100</v>
      </c>
      <c r="H46" s="37">
        <f>SUM(H33:H45)</f>
        <v>100</v>
      </c>
      <c r="I46" s="37">
        <f>SUM(I33:I45)</f>
        <v>99.999999999999986</v>
      </c>
      <c r="J46" s="37"/>
      <c r="K46" s="37">
        <f>SUM(K33:K45)</f>
        <v>100</v>
      </c>
      <c r="L46" s="37">
        <f>SUM(L33:L45)</f>
        <v>100</v>
      </c>
      <c r="M46" s="37">
        <f>SUM(M33:M45)</f>
        <v>100</v>
      </c>
      <c r="U46" s="121"/>
    </row>
    <row r="47" spans="1:21" x14ac:dyDescent="0.15">
      <c r="U47" s="121"/>
    </row>
    <row r="48" spans="1:21" x14ac:dyDescent="0.15">
      <c r="U48" s="121"/>
    </row>
    <row r="49" spans="21:21" x14ac:dyDescent="0.15">
      <c r="U49" s="121"/>
    </row>
    <row r="50" spans="21:21" x14ac:dyDescent="0.15">
      <c r="U50" s="121"/>
    </row>
    <row r="51" spans="21:21" x14ac:dyDescent="0.15">
      <c r="U51" s="121"/>
    </row>
    <row r="52" spans="21:21" x14ac:dyDescent="0.15">
      <c r="U52" s="121"/>
    </row>
    <row r="53" spans="21:21" x14ac:dyDescent="0.15">
      <c r="U53" s="121"/>
    </row>
    <row r="54" spans="21:21" x14ac:dyDescent="0.15">
      <c r="U54" s="121"/>
    </row>
    <row r="55" spans="21:21" x14ac:dyDescent="0.15">
      <c r="U55" s="121"/>
    </row>
    <row r="56" spans="21:21" x14ac:dyDescent="0.15">
      <c r="U56" s="121"/>
    </row>
    <row r="57" spans="21:21" x14ac:dyDescent="0.15">
      <c r="U57" s="121"/>
    </row>
    <row r="58" spans="21:21" x14ac:dyDescent="0.15">
      <c r="U58" s="121"/>
    </row>
    <row r="59" spans="21:21" x14ac:dyDescent="0.15">
      <c r="U59" s="121"/>
    </row>
    <row r="60" spans="21:21" x14ac:dyDescent="0.15">
      <c r="U60" s="121"/>
    </row>
    <row r="61" spans="21:21" x14ac:dyDescent="0.15">
      <c r="U61" s="121"/>
    </row>
    <row r="62" spans="21:21" x14ac:dyDescent="0.15">
      <c r="U62" s="121"/>
    </row>
    <row r="63" spans="21:21" x14ac:dyDescent="0.15">
      <c r="U63" s="121"/>
    </row>
    <row r="64" spans="21:21" x14ac:dyDescent="0.15">
      <c r="U64" s="121"/>
    </row>
    <row r="65" spans="21:21" x14ac:dyDescent="0.15">
      <c r="U65" s="121"/>
    </row>
    <row r="66" spans="21:21" x14ac:dyDescent="0.15">
      <c r="U66" s="121"/>
    </row>
    <row r="67" spans="21:21" x14ac:dyDescent="0.15">
      <c r="U67" s="121"/>
    </row>
    <row r="68" spans="21:21" x14ac:dyDescent="0.15">
      <c r="U68" s="121"/>
    </row>
    <row r="69" spans="21:21" x14ac:dyDescent="0.15">
      <c r="U69" s="121"/>
    </row>
    <row r="70" spans="21:21" x14ac:dyDescent="0.15">
      <c r="U70" s="121"/>
    </row>
    <row r="71" spans="21:21" x14ac:dyDescent="0.15">
      <c r="U71" s="121"/>
    </row>
    <row r="72" spans="21:21" x14ac:dyDescent="0.15">
      <c r="U72" s="121"/>
    </row>
    <row r="73" spans="21:21" x14ac:dyDescent="0.15">
      <c r="U73" s="121"/>
    </row>
    <row r="74" spans="21:21" x14ac:dyDescent="0.15">
      <c r="U74" s="121"/>
    </row>
    <row r="75" spans="21:21" x14ac:dyDescent="0.15">
      <c r="U75" s="121"/>
    </row>
    <row r="76" spans="21:21" x14ac:dyDescent="0.15">
      <c r="U76" s="121"/>
    </row>
    <row r="77" spans="21:21" x14ac:dyDescent="0.15">
      <c r="U77" s="121"/>
    </row>
    <row r="78" spans="21:21" x14ac:dyDescent="0.15">
      <c r="U78" s="121"/>
    </row>
    <row r="79" spans="21:21" x14ac:dyDescent="0.15">
      <c r="U79" s="121"/>
    </row>
    <row r="80" spans="21:21" x14ac:dyDescent="0.15">
      <c r="U80" s="121"/>
    </row>
    <row r="81" spans="1:21" x14ac:dyDescent="0.15">
      <c r="U81" s="121"/>
    </row>
    <row r="82" spans="1:21" x14ac:dyDescent="0.15">
      <c r="U82" s="121"/>
    </row>
    <row r="83" spans="1:21" x14ac:dyDescent="0.15">
      <c r="U83" s="121"/>
    </row>
    <row r="84" spans="1:21" x14ac:dyDescent="0.15">
      <c r="U84" s="121"/>
    </row>
    <row r="88" spans="1:21" ht="15" thickBot="1" x14ac:dyDescent="0.2">
      <c r="A88" s="33"/>
      <c r="B88" s="10" t="s">
        <v>19</v>
      </c>
      <c r="C88" s="9" t="s">
        <v>20</v>
      </c>
      <c r="D88" s="9" t="s">
        <v>21</v>
      </c>
      <c r="E88" s="9" t="s">
        <v>22</v>
      </c>
      <c r="F88" s="9"/>
      <c r="G88" s="9" t="s">
        <v>23</v>
      </c>
      <c r="H88" s="9" t="s">
        <v>24</v>
      </c>
      <c r="I88" s="9" t="s">
        <v>25</v>
      </c>
      <c r="J88" s="9"/>
      <c r="K88" s="9" t="s">
        <v>26</v>
      </c>
      <c r="L88" s="9" t="s">
        <v>27</v>
      </c>
      <c r="M88" s="9" t="s">
        <v>28</v>
      </c>
      <c r="U88" s="121"/>
    </row>
    <row r="89" spans="1:21" ht="15" thickTop="1" x14ac:dyDescent="0.15">
      <c r="A89" s="126" t="s">
        <v>45</v>
      </c>
      <c r="B89" s="14" t="s">
        <v>0</v>
      </c>
      <c r="C89" s="20">
        <f>C33</f>
        <v>74.15936022519503</v>
      </c>
      <c r="D89" s="20">
        <f t="shared" ref="D89:M89" si="18">D33</f>
        <v>71.939422971871352</v>
      </c>
      <c r="E89" s="20">
        <f t="shared" si="18"/>
        <v>73.159416152171588</v>
      </c>
      <c r="F89" s="20"/>
      <c r="G89" s="20">
        <f t="shared" si="18"/>
        <v>66.554920134095838</v>
      </c>
      <c r="H89" s="20">
        <f t="shared" si="18"/>
        <v>53.159846595871251</v>
      </c>
      <c r="I89" s="20">
        <f t="shared" si="18"/>
        <v>68.023628336449249</v>
      </c>
      <c r="J89" s="20"/>
      <c r="K89" s="20">
        <f t="shared" si="18"/>
        <v>65.206624687113361</v>
      </c>
      <c r="L89" s="20">
        <f t="shared" si="18"/>
        <v>72.074010327022378</v>
      </c>
      <c r="M89" s="20">
        <f t="shared" si="18"/>
        <v>61.71590449210845</v>
      </c>
      <c r="U89" s="121"/>
    </row>
    <row r="90" spans="1:21" x14ac:dyDescent="0.15">
      <c r="A90" s="122"/>
      <c r="B90" s="21" t="s">
        <v>2</v>
      </c>
      <c r="C90" s="20">
        <f>C36</f>
        <v>11.446820166891966</v>
      </c>
      <c r="D90" s="20">
        <f t="shared" ref="D90:M90" si="19">D36</f>
        <v>10.757296892990107</v>
      </c>
      <c r="E90" s="20">
        <f t="shared" si="19"/>
        <v>11.170193783234003</v>
      </c>
      <c r="F90" s="20"/>
      <c r="G90" s="20">
        <f t="shared" si="19"/>
        <v>10.636462236245317</v>
      </c>
      <c r="H90" s="20">
        <f t="shared" si="19"/>
        <v>8.1427384071453588</v>
      </c>
      <c r="I90" s="20">
        <f t="shared" si="19"/>
        <v>8.7333561541634843</v>
      </c>
      <c r="J90" s="20"/>
      <c r="K90" s="20">
        <f t="shared" si="19"/>
        <v>5.7366531982797691</v>
      </c>
      <c r="L90" s="20">
        <f t="shared" si="19"/>
        <v>6.8651228289782509</v>
      </c>
      <c r="M90" s="20">
        <f t="shared" si="19"/>
        <v>6.7280453257790365</v>
      </c>
      <c r="U90" s="121"/>
    </row>
    <row r="91" spans="1:21" x14ac:dyDescent="0.15">
      <c r="A91" s="122"/>
      <c r="B91" s="21" t="s">
        <v>5</v>
      </c>
      <c r="C91" s="20">
        <f>C41</f>
        <v>3.2068912529814066</v>
      </c>
      <c r="D91" s="20">
        <f t="shared" ref="D91:M91" si="20">D41</f>
        <v>0.49836539512055739</v>
      </c>
      <c r="E91" s="20">
        <f t="shared" si="20"/>
        <v>2.1876449805503015</v>
      </c>
      <c r="F91" s="20"/>
      <c r="G91" s="20">
        <f t="shared" si="20"/>
        <v>2.0582725300729638</v>
      </c>
      <c r="H91" s="20">
        <f t="shared" si="20"/>
        <v>3.5102374895051489</v>
      </c>
      <c r="I91" s="20">
        <f t="shared" si="20"/>
        <v>2.7736085876539311</v>
      </c>
      <c r="J91" s="20"/>
      <c r="K91" s="20">
        <f t="shared" si="20"/>
        <v>1.2391170908284299</v>
      </c>
      <c r="L91" s="20">
        <f t="shared" si="20"/>
        <v>2.2590361445783134</v>
      </c>
      <c r="M91" s="20">
        <f t="shared" si="20"/>
        <v>2.6709834075273169</v>
      </c>
      <c r="U91" s="121"/>
    </row>
    <row r="92" spans="1:21" x14ac:dyDescent="0.15">
      <c r="A92" s="122" t="s">
        <v>46</v>
      </c>
      <c r="B92" s="21" t="s">
        <v>33</v>
      </c>
      <c r="C92" s="20">
        <f>C34</f>
        <v>0.45876360980150682</v>
      </c>
      <c r="D92" s="20">
        <f t="shared" ref="D92:M92" si="21">D34</f>
        <v>0.5613964316029213</v>
      </c>
      <c r="E92" s="20">
        <f t="shared" si="21"/>
        <v>0.37828771278683843</v>
      </c>
      <c r="F92" s="20"/>
      <c r="G92" s="20">
        <f t="shared" si="21"/>
        <v>1.0094162887004536</v>
      </c>
      <c r="H92" s="20">
        <f t="shared" si="21"/>
        <v>1.7087093548672903</v>
      </c>
      <c r="I92" s="20">
        <f t="shared" si="21"/>
        <v>1.263922900703057</v>
      </c>
      <c r="J92" s="20"/>
      <c r="K92" s="20">
        <f t="shared" si="21"/>
        <v>1.864985954760753</v>
      </c>
      <c r="L92" s="20">
        <f t="shared" si="21"/>
        <v>1.7602879048662181</v>
      </c>
      <c r="M92" s="20">
        <f t="shared" si="21"/>
        <v>1.9577094293808175</v>
      </c>
      <c r="U92" s="121"/>
    </row>
    <row r="93" spans="1:21" x14ac:dyDescent="0.15">
      <c r="A93" s="122"/>
      <c r="B93" s="21" t="s">
        <v>35</v>
      </c>
      <c r="C93" s="20">
        <f>C37</f>
        <v>3.2737014874185193</v>
      </c>
      <c r="D93" s="20">
        <f t="shared" ref="D93:M93" si="22">D37</f>
        <v>5.3030112027162168</v>
      </c>
      <c r="E93" s="20">
        <f t="shared" si="22"/>
        <v>2.9477891581314015</v>
      </c>
      <c r="F93" s="20"/>
      <c r="G93" s="20">
        <f t="shared" si="22"/>
        <v>8.0975152829816608</v>
      </c>
      <c r="H93" s="20">
        <f t="shared" si="22"/>
        <v>12.61491597790913</v>
      </c>
      <c r="I93" s="20">
        <f t="shared" si="22"/>
        <v>8.9527872133133215</v>
      </c>
      <c r="J93" s="20"/>
      <c r="K93" s="20">
        <f t="shared" si="22"/>
        <v>7.9739479456088791</v>
      </c>
      <c r="L93" s="20">
        <f t="shared" si="22"/>
        <v>7.4225473321858857</v>
      </c>
      <c r="M93" s="20">
        <f t="shared" si="22"/>
        <v>14.214892755969244</v>
      </c>
      <c r="U93" s="121"/>
    </row>
    <row r="94" spans="1:21" x14ac:dyDescent="0.15">
      <c r="A94" s="122"/>
      <c r="B94" s="21" t="s">
        <v>39</v>
      </c>
      <c r="C94" s="20">
        <f>C42</f>
        <v>0.45208258635779558</v>
      </c>
      <c r="D94" s="20">
        <f t="shared" ref="D94:M94" si="23">D42</f>
        <v>0.40423904730689392</v>
      </c>
      <c r="E94" s="20">
        <f t="shared" si="23"/>
        <v>0.44252524892045253</v>
      </c>
      <c r="F94" s="20"/>
      <c r="G94" s="20">
        <f t="shared" si="23"/>
        <v>1.1659436008676789</v>
      </c>
      <c r="H94" s="20">
        <f t="shared" si="23"/>
        <v>2.9448867399935028</v>
      </c>
      <c r="I94" s="20">
        <f t="shared" si="23"/>
        <v>1.6325670800747822</v>
      </c>
      <c r="J94" s="20"/>
      <c r="K94" s="20">
        <f t="shared" si="23"/>
        <v>0.90830342306096346</v>
      </c>
      <c r="L94" s="20">
        <f t="shared" si="23"/>
        <v>1.8385229228602724</v>
      </c>
      <c r="M94" s="20">
        <f t="shared" si="23"/>
        <v>2.412990692027519</v>
      </c>
      <c r="U94" s="121"/>
    </row>
    <row r="95" spans="1:21" x14ac:dyDescent="0.15">
      <c r="A95" s="122"/>
      <c r="B95" s="21" t="s">
        <v>37</v>
      </c>
      <c r="C95" s="20">
        <f>C39</f>
        <v>0.10533746962918093</v>
      </c>
      <c r="D95" s="20">
        <f t="shared" ref="D95:M95" si="24">D39</f>
        <v>0.14118952172049518</v>
      </c>
      <c r="E95" s="20">
        <f t="shared" si="24"/>
        <v>0</v>
      </c>
      <c r="F95" s="20"/>
      <c r="G95" s="20">
        <f t="shared" si="24"/>
        <v>0.29210214947742064</v>
      </c>
      <c r="H95" s="20">
        <f t="shared" si="24"/>
        <v>0.71301699005573349</v>
      </c>
      <c r="I95" s="20">
        <f t="shared" si="24"/>
        <v>0.78029684633681795</v>
      </c>
      <c r="J95" s="20"/>
      <c r="K95" s="20">
        <f t="shared" si="24"/>
        <v>0.62338298087973487</v>
      </c>
      <c r="L95" s="20">
        <f t="shared" si="24"/>
        <v>0.31782976060084495</v>
      </c>
      <c r="M95" s="20">
        <f t="shared" si="24"/>
        <v>0.87009307972480776</v>
      </c>
      <c r="U95" s="121"/>
    </row>
    <row r="96" spans="1:21" x14ac:dyDescent="0.15">
      <c r="A96" s="122"/>
      <c r="B96" s="21" t="s">
        <v>41</v>
      </c>
      <c r="C96" s="20">
        <f>C44</f>
        <v>0</v>
      </c>
      <c r="D96" s="20">
        <f t="shared" ref="D96:M96" si="25">D44</f>
        <v>0</v>
      </c>
      <c r="E96" s="20">
        <f t="shared" si="25"/>
        <v>0</v>
      </c>
      <c r="F96" s="20"/>
      <c r="G96" s="20">
        <f t="shared" si="25"/>
        <v>0.16761979885624137</v>
      </c>
      <c r="H96" s="20">
        <f t="shared" si="25"/>
        <v>0.83114998249100291</v>
      </c>
      <c r="I96" s="20">
        <f t="shared" si="25"/>
        <v>0</v>
      </c>
      <c r="J96" s="20"/>
      <c r="K96" s="20">
        <f t="shared" si="25"/>
        <v>0.31169149043986744</v>
      </c>
      <c r="L96" s="20">
        <f t="shared" si="25"/>
        <v>0.44104991394148019</v>
      </c>
      <c r="M96" s="20">
        <f t="shared" si="25"/>
        <v>0.71833265884257391</v>
      </c>
      <c r="U96" s="121"/>
    </row>
    <row r="97" spans="1:21" x14ac:dyDescent="0.15">
      <c r="A97" s="122" t="s">
        <v>47</v>
      </c>
      <c r="B97" s="21" t="s">
        <v>34</v>
      </c>
      <c r="C97" s="20">
        <f>C35</f>
        <v>4.3426652384123212</v>
      </c>
      <c r="D97" s="20">
        <f t="shared" ref="D97:M97" si="26">D35</f>
        <v>6.5048029649799552</v>
      </c>
      <c r="E97" s="20">
        <f t="shared" si="26"/>
        <v>6.5308161735840979</v>
      </c>
      <c r="F97" s="20"/>
      <c r="G97" s="20">
        <f t="shared" si="26"/>
        <v>6.3843423387891933</v>
      </c>
      <c r="H97" s="20">
        <f t="shared" si="26"/>
        <v>8.0161673438218557</v>
      </c>
      <c r="I97" s="20">
        <f t="shared" si="26"/>
        <v>4.9591419367862999</v>
      </c>
      <c r="J97" s="20"/>
      <c r="K97" s="20">
        <f t="shared" si="26"/>
        <v>12.869225341474284</v>
      </c>
      <c r="L97" s="20">
        <f t="shared" si="26"/>
        <v>4.6549835706462215</v>
      </c>
      <c r="M97" s="20">
        <f t="shared" si="26"/>
        <v>4.0267098340752732</v>
      </c>
      <c r="U97" s="121"/>
    </row>
    <row r="98" spans="1:21" x14ac:dyDescent="0.15">
      <c r="A98" s="122"/>
      <c r="B98" s="21" t="s">
        <v>36</v>
      </c>
      <c r="C98" s="20">
        <f>C38</f>
        <v>2.1267924629147523</v>
      </c>
      <c r="D98" s="20">
        <f t="shared" ref="D98:M98" si="27">D38</f>
        <v>3.3868676936523547</v>
      </c>
      <c r="E98" s="20">
        <f t="shared" si="27"/>
        <v>2.3589450769066058</v>
      </c>
      <c r="F98" s="20"/>
      <c r="G98" s="20">
        <f t="shared" si="27"/>
        <v>2.6252218497337805</v>
      </c>
      <c r="H98" s="20">
        <f t="shared" si="27"/>
        <v>5.3581750140282924</v>
      </c>
      <c r="I98" s="20">
        <f t="shared" si="27"/>
        <v>1.6062353529768019</v>
      </c>
      <c r="J98" s="20"/>
      <c r="K98" s="20">
        <f t="shared" si="27"/>
        <v>2.065195151380717</v>
      </c>
      <c r="L98" s="20">
        <f t="shared" si="27"/>
        <v>1.7113910186199344</v>
      </c>
      <c r="M98" s="20">
        <f t="shared" si="27"/>
        <v>2.7418049372723594</v>
      </c>
      <c r="U98" s="121"/>
    </row>
    <row r="99" spans="1:21" x14ac:dyDescent="0.15">
      <c r="A99" s="122"/>
      <c r="B99" s="21" t="s">
        <v>40</v>
      </c>
      <c r="C99" s="20">
        <f>C43</f>
        <v>0.29396503152329562</v>
      </c>
      <c r="D99" s="20">
        <f t="shared" ref="D99:M99" si="28">D43</f>
        <v>0</v>
      </c>
      <c r="E99" s="20">
        <f t="shared" si="28"/>
        <v>0.38185646479426144</v>
      </c>
      <c r="F99" s="20"/>
      <c r="G99" s="20">
        <f t="shared" si="28"/>
        <v>0.2637546834943798</v>
      </c>
      <c r="H99" s="20">
        <f t="shared" si="28"/>
        <v>0.70879795461161665</v>
      </c>
      <c r="I99" s="20">
        <f t="shared" si="28"/>
        <v>0.53277861161580253</v>
      </c>
      <c r="J99" s="20"/>
      <c r="K99" s="20">
        <f t="shared" si="28"/>
        <v>0.24858830525878997</v>
      </c>
      <c r="L99" s="20">
        <f t="shared" si="28"/>
        <v>0.19460960726020968</v>
      </c>
      <c r="M99" s="20">
        <f t="shared" si="28"/>
        <v>0.77903682719546741</v>
      </c>
      <c r="U99" s="121"/>
    </row>
    <row r="100" spans="1:21" x14ac:dyDescent="0.15">
      <c r="A100" s="122" t="s">
        <v>51</v>
      </c>
      <c r="B100" s="21" t="s">
        <v>38</v>
      </c>
      <c r="C100" s="20">
        <f>C40</f>
        <v>0.13362046887422527</v>
      </c>
      <c r="D100" s="20">
        <f t="shared" ref="D100:M100" si="29">D40</f>
        <v>0.50340787803914655</v>
      </c>
      <c r="E100" s="20">
        <f t="shared" si="29"/>
        <v>0.44252524892045253</v>
      </c>
      <c r="F100" s="20"/>
      <c r="G100" s="20">
        <f t="shared" si="29"/>
        <v>0.74442910668507201</v>
      </c>
      <c r="H100" s="20">
        <f t="shared" si="29"/>
        <v>2.0546702612848651</v>
      </c>
      <c r="I100" s="20">
        <f t="shared" si="29"/>
        <v>0.74167697992644677</v>
      </c>
      <c r="J100" s="20"/>
      <c r="K100" s="20">
        <f t="shared" si="29"/>
        <v>0.95228443091444159</v>
      </c>
      <c r="L100" s="20">
        <f t="shared" si="29"/>
        <v>0.46060866843999376</v>
      </c>
      <c r="M100" s="20">
        <f t="shared" si="29"/>
        <v>1.1634965600971265</v>
      </c>
      <c r="U100" s="121"/>
    </row>
    <row r="101" spans="1:21" ht="15" thickBot="1" x14ac:dyDescent="0.2">
      <c r="A101" s="123"/>
      <c r="B101" s="29" t="s">
        <v>42</v>
      </c>
      <c r="C101" s="43">
        <f>C45</f>
        <v>0</v>
      </c>
      <c r="D101" s="43">
        <f t="shared" ref="D101:M101" si="30">D45</f>
        <v>0</v>
      </c>
      <c r="E101" s="43">
        <f t="shared" si="30"/>
        <v>0</v>
      </c>
      <c r="F101" s="43"/>
      <c r="G101" s="43">
        <f t="shared" si="30"/>
        <v>0</v>
      </c>
      <c r="H101" s="43">
        <f t="shared" si="30"/>
        <v>0.23668788841495056</v>
      </c>
      <c r="I101" s="43">
        <f t="shared" si="30"/>
        <v>0</v>
      </c>
      <c r="J101" s="43"/>
      <c r="K101" s="43">
        <f t="shared" si="30"/>
        <v>0</v>
      </c>
      <c r="L101" s="43">
        <f t="shared" si="30"/>
        <v>0</v>
      </c>
      <c r="M101" s="43">
        <f t="shared" si="30"/>
        <v>0</v>
      </c>
      <c r="U101" s="121"/>
    </row>
    <row r="102" spans="1:21" ht="15" thickTop="1" x14ac:dyDescent="0.15">
      <c r="B102" s="36" t="s">
        <v>29</v>
      </c>
      <c r="C102" s="37">
        <f>SUM(C89:C101)</f>
        <v>100</v>
      </c>
      <c r="D102" s="37">
        <f>SUM(D89:D101)</f>
        <v>99.999999999999986</v>
      </c>
      <c r="E102" s="37">
        <f>SUM(E89:E101)</f>
        <v>100</v>
      </c>
      <c r="F102" s="37"/>
      <c r="G102" s="37">
        <f>SUM(G89:G101)</f>
        <v>100</v>
      </c>
      <c r="H102" s="37">
        <f>SUM(H89:H101)</f>
        <v>100</v>
      </c>
      <c r="I102" s="37">
        <f>SUM(I89:I101)</f>
        <v>99.999999999999972</v>
      </c>
      <c r="J102" s="37"/>
      <c r="K102" s="37">
        <f>SUM(K89:K101)</f>
        <v>100</v>
      </c>
      <c r="L102" s="37">
        <f>SUM(L89:L101)</f>
        <v>100</v>
      </c>
      <c r="M102" s="37">
        <f>SUM(M89:M101)</f>
        <v>100</v>
      </c>
      <c r="U102" s="121"/>
    </row>
    <row r="103" spans="1:21" x14ac:dyDescent="0.15">
      <c r="U103" s="121"/>
    </row>
    <row r="104" spans="1:21" x14ac:dyDescent="0.15">
      <c r="U104" s="121"/>
    </row>
    <row r="105" spans="1:21" x14ac:dyDescent="0.15">
      <c r="U105" s="121"/>
    </row>
    <row r="106" spans="1:21" x14ac:dyDescent="0.15">
      <c r="U106" s="121"/>
    </row>
    <row r="107" spans="1:21" x14ac:dyDescent="0.15">
      <c r="U107" s="121"/>
    </row>
    <row r="108" spans="1:21" x14ac:dyDescent="0.15">
      <c r="U108" s="121"/>
    </row>
    <row r="109" spans="1:21" x14ac:dyDescent="0.15">
      <c r="U109" s="121"/>
    </row>
    <row r="110" spans="1:21" x14ac:dyDescent="0.15">
      <c r="U110" s="121"/>
    </row>
    <row r="111" spans="1:21" x14ac:dyDescent="0.15">
      <c r="U111" s="121"/>
    </row>
    <row r="112" spans="1:21" x14ac:dyDescent="0.15">
      <c r="U112" s="121"/>
    </row>
    <row r="113" spans="21:21" x14ac:dyDescent="0.15">
      <c r="U113" s="121"/>
    </row>
    <row r="114" spans="21:21" x14ac:dyDescent="0.15">
      <c r="U114" s="121"/>
    </row>
    <row r="115" spans="21:21" x14ac:dyDescent="0.15">
      <c r="U115" s="121"/>
    </row>
    <row r="116" spans="21:21" x14ac:dyDescent="0.15">
      <c r="U116" s="121"/>
    </row>
    <row r="117" spans="21:21" x14ac:dyDescent="0.15">
      <c r="U117" s="121"/>
    </row>
    <row r="118" spans="21:21" x14ac:dyDescent="0.15">
      <c r="U118" s="121"/>
    </row>
    <row r="119" spans="21:21" x14ac:dyDescent="0.15">
      <c r="U119" s="121"/>
    </row>
    <row r="120" spans="21:21" x14ac:dyDescent="0.15">
      <c r="U120" s="121"/>
    </row>
    <row r="121" spans="21:21" x14ac:dyDescent="0.15">
      <c r="U121" s="121"/>
    </row>
    <row r="122" spans="21:21" x14ac:dyDescent="0.15">
      <c r="U122" s="121"/>
    </row>
    <row r="123" spans="21:21" x14ac:dyDescent="0.15">
      <c r="U123" s="121"/>
    </row>
    <row r="124" spans="21:21" x14ac:dyDescent="0.15">
      <c r="U124" s="121"/>
    </row>
    <row r="125" spans="21:21" x14ac:dyDescent="0.15">
      <c r="U125" s="121"/>
    </row>
    <row r="126" spans="21:21" x14ac:dyDescent="0.15">
      <c r="U126" s="121"/>
    </row>
    <row r="127" spans="21:21" x14ac:dyDescent="0.15">
      <c r="U127" s="121"/>
    </row>
    <row r="128" spans="21:21" x14ac:dyDescent="0.15">
      <c r="U128" s="121"/>
    </row>
    <row r="129" spans="2:21" x14ac:dyDescent="0.15">
      <c r="U129" s="121"/>
    </row>
    <row r="130" spans="2:21" x14ac:dyDescent="0.15">
      <c r="U130" s="121"/>
    </row>
    <row r="131" spans="2:21" x14ac:dyDescent="0.15">
      <c r="U131" s="121"/>
    </row>
    <row r="132" spans="2:21" x14ac:dyDescent="0.15">
      <c r="U132" s="121"/>
    </row>
    <row r="133" spans="2:21" x14ac:dyDescent="0.15">
      <c r="U133" s="121"/>
    </row>
    <row r="134" spans="2:21" x14ac:dyDescent="0.15">
      <c r="U134" s="121"/>
    </row>
    <row r="135" spans="2:21" x14ac:dyDescent="0.15">
      <c r="U135" s="121"/>
    </row>
    <row r="136" spans="2:21" x14ac:dyDescent="0.15">
      <c r="U136" s="121"/>
    </row>
    <row r="137" spans="2:21" x14ac:dyDescent="0.15">
      <c r="U137" s="121"/>
    </row>
    <row r="138" spans="2:21" x14ac:dyDescent="0.15">
      <c r="U138" s="121"/>
    </row>
    <row r="139" spans="2:21" x14ac:dyDescent="0.15">
      <c r="U139" s="121"/>
    </row>
    <row r="140" spans="2:21" x14ac:dyDescent="0.15">
      <c r="U140" s="121"/>
    </row>
    <row r="144" spans="2:21" ht="15" thickBot="1" x14ac:dyDescent="0.2">
      <c r="B144" s="10" t="s">
        <v>19</v>
      </c>
      <c r="C144" s="9" t="s">
        <v>20</v>
      </c>
      <c r="D144" s="9" t="s">
        <v>21</v>
      </c>
      <c r="E144" s="9" t="s">
        <v>22</v>
      </c>
      <c r="F144" s="9"/>
      <c r="G144" s="9" t="s">
        <v>23</v>
      </c>
      <c r="H144" s="9" t="s">
        <v>24</v>
      </c>
      <c r="I144" s="9" t="s">
        <v>25</v>
      </c>
      <c r="J144" s="9"/>
      <c r="K144" s="9" t="s">
        <v>26</v>
      </c>
      <c r="L144" s="9" t="s">
        <v>27</v>
      </c>
      <c r="M144" s="9" t="s">
        <v>28</v>
      </c>
    </row>
    <row r="145" spans="2:13" ht="15" thickTop="1" x14ac:dyDescent="0.15">
      <c r="B145" s="17" t="s">
        <v>45</v>
      </c>
      <c r="C145" s="49">
        <f>C89+C90+C91</f>
        <v>88.813071645068405</v>
      </c>
      <c r="D145" s="49">
        <f t="shared" ref="D145:M145" si="31">D89+D90+D91</f>
        <v>83.195085259982022</v>
      </c>
      <c r="E145" s="49">
        <f t="shared" si="31"/>
        <v>86.517254915955888</v>
      </c>
      <c r="F145" s="49"/>
      <c r="G145" s="49">
        <f t="shared" si="31"/>
        <v>79.249654900414129</v>
      </c>
      <c r="H145" s="49">
        <f t="shared" si="31"/>
        <v>64.812822492521761</v>
      </c>
      <c r="I145" s="49">
        <f t="shared" si="31"/>
        <v>79.530593078266662</v>
      </c>
      <c r="J145" s="49"/>
      <c r="K145" s="49">
        <f t="shared" si="31"/>
        <v>72.182394976221559</v>
      </c>
      <c r="L145" s="49">
        <f t="shared" si="31"/>
        <v>81.19816930057894</v>
      </c>
      <c r="M145" s="49">
        <f t="shared" si="31"/>
        <v>71.114933225414802</v>
      </c>
    </row>
    <row r="146" spans="2:13" x14ac:dyDescent="0.15">
      <c r="B146" s="2" t="s">
        <v>49</v>
      </c>
      <c r="C146" s="48">
        <f>C92+C93+C94+C95+C96</f>
        <v>4.2898851532070035</v>
      </c>
      <c r="D146" s="48">
        <f t="shared" ref="D146:M146" si="32">D92+D93+D94+D95+D96</f>
        <v>6.4098362033465275</v>
      </c>
      <c r="E146" s="48">
        <f t="shared" si="32"/>
        <v>3.7686021198386923</v>
      </c>
      <c r="F146" s="48"/>
      <c r="G146" s="48">
        <f t="shared" si="32"/>
        <v>10.732597120883456</v>
      </c>
      <c r="H146" s="48">
        <f t="shared" si="32"/>
        <v>18.81267904531666</v>
      </c>
      <c r="I146" s="48">
        <f t="shared" si="32"/>
        <v>12.629574040427979</v>
      </c>
      <c r="J146" s="48"/>
      <c r="K146" s="48">
        <f t="shared" si="32"/>
        <v>11.682311794750198</v>
      </c>
      <c r="L146" s="48">
        <f t="shared" si="32"/>
        <v>11.780237834454701</v>
      </c>
      <c r="M146" s="48">
        <f t="shared" si="32"/>
        <v>20.174018615944963</v>
      </c>
    </row>
    <row r="147" spans="2:13" x14ac:dyDescent="0.15">
      <c r="B147" s="2" t="s">
        <v>50</v>
      </c>
      <c r="C147" s="48">
        <f>C97+C98+C99</f>
        <v>6.7634227328503691</v>
      </c>
      <c r="D147" s="48">
        <f t="shared" ref="D147:M147" si="33">D97+D98+D99</f>
        <v>9.8916706586323109</v>
      </c>
      <c r="E147" s="48">
        <f t="shared" si="33"/>
        <v>9.2716177152849646</v>
      </c>
      <c r="F147" s="48"/>
      <c r="G147" s="48">
        <f t="shared" si="33"/>
        <v>9.2733188720173541</v>
      </c>
      <c r="H147" s="48">
        <f t="shared" si="33"/>
        <v>14.083140312461765</v>
      </c>
      <c r="I147" s="48">
        <f t="shared" si="33"/>
        <v>7.0981559013789051</v>
      </c>
      <c r="J147" s="48"/>
      <c r="K147" s="48">
        <f t="shared" si="33"/>
        <v>15.183008798113791</v>
      </c>
      <c r="L147" s="48">
        <f t="shared" si="33"/>
        <v>6.5609841965263662</v>
      </c>
      <c r="M147" s="48">
        <f t="shared" si="33"/>
        <v>7.5475515985430999</v>
      </c>
    </row>
    <row r="148" spans="2:13" ht="15" thickBot="1" x14ac:dyDescent="0.2">
      <c r="B148" s="33" t="s">
        <v>51</v>
      </c>
      <c r="C148" s="51">
        <f>C100+C101</f>
        <v>0.13362046887422527</v>
      </c>
      <c r="D148" s="51">
        <f t="shared" ref="D148:M148" si="34">D100+D101</f>
        <v>0.50340787803914655</v>
      </c>
      <c r="E148" s="51">
        <f t="shared" si="34"/>
        <v>0.44252524892045253</v>
      </c>
      <c r="F148" s="51"/>
      <c r="G148" s="51">
        <f t="shared" si="34"/>
        <v>0.74442910668507201</v>
      </c>
      <c r="H148" s="51">
        <f t="shared" si="34"/>
        <v>2.2913581496998154</v>
      </c>
      <c r="I148" s="51">
        <f t="shared" si="34"/>
        <v>0.74167697992644677</v>
      </c>
      <c r="J148" s="51"/>
      <c r="K148" s="51">
        <f t="shared" si="34"/>
        <v>0.95228443091444159</v>
      </c>
      <c r="L148" s="51">
        <f t="shared" si="34"/>
        <v>0.46060866843999376</v>
      </c>
      <c r="M148" s="51">
        <f t="shared" si="34"/>
        <v>1.1634965600971265</v>
      </c>
    </row>
    <row r="149" spans="2:13" ht="15" thickTop="1" x14ac:dyDescent="0.15">
      <c r="B149" s="17" t="s">
        <v>29</v>
      </c>
      <c r="C149" s="50">
        <f>SUM(C145:C148)</f>
        <v>100.00000000000001</v>
      </c>
      <c r="D149" s="50">
        <f t="shared" ref="D149:M149" si="35">SUM(D145:D148)</f>
        <v>100</v>
      </c>
      <c r="E149" s="50">
        <f t="shared" si="35"/>
        <v>99.999999999999986</v>
      </c>
      <c r="F149" s="50"/>
      <c r="G149" s="50">
        <f t="shared" si="35"/>
        <v>100.00000000000001</v>
      </c>
      <c r="H149" s="50">
        <f t="shared" si="35"/>
        <v>100</v>
      </c>
      <c r="I149" s="50">
        <f t="shared" si="35"/>
        <v>100</v>
      </c>
      <c r="J149" s="50"/>
      <c r="K149" s="50">
        <f t="shared" si="35"/>
        <v>100</v>
      </c>
      <c r="L149" s="50">
        <f t="shared" si="35"/>
        <v>99.999999999999986</v>
      </c>
      <c r="M149" s="50">
        <f t="shared" si="35"/>
        <v>99.999999999999986</v>
      </c>
    </row>
    <row r="150" spans="2:13" ht="9" customHeight="1" x14ac:dyDescent="0.15">
      <c r="B150" s="120"/>
      <c r="C150" s="120"/>
      <c r="D150" s="120"/>
      <c r="E150" s="120"/>
      <c r="F150" s="120"/>
      <c r="G150" s="120"/>
      <c r="H150" s="120"/>
      <c r="I150" s="120"/>
      <c r="J150" s="120"/>
      <c r="K150" s="120"/>
      <c r="L150" s="120"/>
      <c r="M150" s="120"/>
    </row>
    <row r="151" spans="2:13" ht="9" customHeight="1" x14ac:dyDescent="0.15">
      <c r="B151" s="121"/>
      <c r="C151" s="121"/>
      <c r="D151" s="121"/>
      <c r="E151" s="121"/>
      <c r="F151" s="121"/>
      <c r="G151" s="121"/>
      <c r="H151" s="121"/>
      <c r="I151" s="121"/>
      <c r="J151" s="121"/>
      <c r="K151" s="121"/>
      <c r="L151" s="121"/>
      <c r="M151" s="121"/>
    </row>
    <row r="152" spans="2:13" ht="9" customHeight="1" x14ac:dyDescent="0.15">
      <c r="B152" s="108"/>
      <c r="C152" s="108"/>
      <c r="D152" s="108"/>
      <c r="E152" s="108"/>
      <c r="F152" s="108"/>
      <c r="G152" s="108"/>
      <c r="H152" s="108"/>
      <c r="I152" s="108"/>
      <c r="J152" s="108"/>
      <c r="K152" s="108"/>
      <c r="L152" s="108"/>
      <c r="M152" s="108"/>
    </row>
    <row r="153" spans="2:13" ht="15" thickBot="1" x14ac:dyDescent="0.2">
      <c r="B153" s="10" t="s">
        <v>19</v>
      </c>
      <c r="C153" s="9" t="s">
        <v>20</v>
      </c>
      <c r="D153" s="9" t="s">
        <v>21</v>
      </c>
      <c r="E153" s="9" t="s">
        <v>22</v>
      </c>
      <c r="F153" s="9"/>
      <c r="G153" s="9" t="s">
        <v>23</v>
      </c>
      <c r="H153" s="9" t="s">
        <v>24</v>
      </c>
      <c r="I153" s="9" t="s">
        <v>25</v>
      </c>
      <c r="J153" s="9"/>
      <c r="K153" s="9" t="s">
        <v>26</v>
      </c>
      <c r="L153" s="9" t="s">
        <v>27</v>
      </c>
      <c r="M153" s="9" t="s">
        <v>28</v>
      </c>
    </row>
    <row r="154" spans="2:13" ht="15" thickTop="1" x14ac:dyDescent="0.15">
      <c r="B154" s="17" t="s">
        <v>52</v>
      </c>
      <c r="C154" s="49">
        <f>C89+C92+C97</f>
        <v>78.960789073408861</v>
      </c>
      <c r="D154" s="49">
        <f t="shared" ref="D154:M154" si="36">D89+D92+D97</f>
        <v>79.005622368454226</v>
      </c>
      <c r="E154" s="49">
        <f t="shared" si="36"/>
        <v>80.06852003854253</v>
      </c>
      <c r="F154" s="49"/>
      <c r="G154" s="49">
        <f t="shared" si="36"/>
        <v>73.948678761585484</v>
      </c>
      <c r="H154" s="49">
        <f t="shared" si="36"/>
        <v>62.884723294560395</v>
      </c>
      <c r="I154" s="49">
        <f t="shared" si="36"/>
        <v>74.246693173938596</v>
      </c>
      <c r="J154" s="49"/>
      <c r="K154" s="49">
        <f t="shared" si="36"/>
        <v>79.940835983348393</v>
      </c>
      <c r="L154" s="49">
        <f t="shared" si="36"/>
        <v>78.489281802534819</v>
      </c>
      <c r="M154" s="49">
        <f t="shared" si="36"/>
        <v>67.70032375556454</v>
      </c>
    </row>
    <row r="155" spans="2:13" x14ac:dyDescent="0.15">
      <c r="B155" s="2" t="s">
        <v>53</v>
      </c>
      <c r="C155" s="48">
        <f>C90+C93+C95+C98+C100</f>
        <v>17.086272055728642</v>
      </c>
      <c r="D155" s="48">
        <f t="shared" ref="D155:M155" si="37">D90+D93+D95+D98+D100</f>
        <v>20.091773189118324</v>
      </c>
      <c r="E155" s="48">
        <f t="shared" si="37"/>
        <v>16.919453267192466</v>
      </c>
      <c r="F155" s="48"/>
      <c r="G155" s="48">
        <f t="shared" si="37"/>
        <v>22.39573062512325</v>
      </c>
      <c r="H155" s="48">
        <f t="shared" si="37"/>
        <v>28.883516650423378</v>
      </c>
      <c r="I155" s="48">
        <f t="shared" si="37"/>
        <v>20.814352546716872</v>
      </c>
      <c r="J155" s="48"/>
      <c r="K155" s="48">
        <f t="shared" si="37"/>
        <v>17.351463707063541</v>
      </c>
      <c r="L155" s="48">
        <f t="shared" si="37"/>
        <v>16.777499608824911</v>
      </c>
      <c r="M155" s="48">
        <f t="shared" si="37"/>
        <v>25.718332658842574</v>
      </c>
    </row>
    <row r="156" spans="2:13" ht="15" thickBot="1" x14ac:dyDescent="0.2">
      <c r="B156" s="33" t="s">
        <v>54</v>
      </c>
      <c r="C156" s="51">
        <f>C91+C94+C96+C99+C101</f>
        <v>3.9529388708624977</v>
      </c>
      <c r="D156" s="51">
        <f t="shared" ref="D156:M156" si="38">D91+D94+D96+D99+D101</f>
        <v>0.9026044424274513</v>
      </c>
      <c r="E156" s="51">
        <f t="shared" si="38"/>
        <v>3.0120266942650153</v>
      </c>
      <c r="F156" s="51"/>
      <c r="G156" s="51">
        <f t="shared" si="38"/>
        <v>3.6555906132912637</v>
      </c>
      <c r="H156" s="51">
        <f t="shared" si="38"/>
        <v>8.2317600550162222</v>
      </c>
      <c r="I156" s="51">
        <f t="shared" si="38"/>
        <v>4.9389542793445163</v>
      </c>
      <c r="J156" s="51"/>
      <c r="K156" s="51">
        <f t="shared" si="38"/>
        <v>2.7077003095880512</v>
      </c>
      <c r="L156" s="51">
        <f t="shared" si="38"/>
        <v>4.733218588640276</v>
      </c>
      <c r="M156" s="51">
        <f t="shared" si="38"/>
        <v>6.5813435855928768</v>
      </c>
    </row>
    <row r="157" spans="2:13" ht="15" thickTop="1" x14ac:dyDescent="0.15">
      <c r="B157" s="17" t="s">
        <v>29</v>
      </c>
      <c r="C157" s="50">
        <f>SUM(C154:C156)</f>
        <v>100</v>
      </c>
      <c r="D157" s="50">
        <f t="shared" ref="D157:M157" si="39">SUM(D154:D156)</f>
        <v>100</v>
      </c>
      <c r="E157" s="50">
        <f t="shared" si="39"/>
        <v>100.00000000000001</v>
      </c>
      <c r="F157" s="50"/>
      <c r="G157" s="50">
        <f t="shared" si="39"/>
        <v>100</v>
      </c>
      <c r="H157" s="50">
        <f t="shared" si="39"/>
        <v>100</v>
      </c>
      <c r="I157" s="50">
        <f t="shared" si="39"/>
        <v>99.999999999999986</v>
      </c>
      <c r="J157" s="50"/>
      <c r="K157" s="50">
        <f t="shared" si="39"/>
        <v>99.999999999999986</v>
      </c>
      <c r="L157" s="50">
        <f t="shared" si="39"/>
        <v>100</v>
      </c>
      <c r="M157" s="50">
        <f t="shared" si="39"/>
        <v>99.999999999999986</v>
      </c>
    </row>
  </sheetData>
  <mergeCells count="35">
    <mergeCell ref="C2:J2"/>
    <mergeCell ref="A89:A91"/>
    <mergeCell ref="A92:A96"/>
    <mergeCell ref="A97:A99"/>
    <mergeCell ref="R11:T11"/>
    <mergeCell ref="C11:E11"/>
    <mergeCell ref="F11:H11"/>
    <mergeCell ref="I11:K11"/>
    <mergeCell ref="L11:N11"/>
    <mergeCell ref="O10:Q10"/>
    <mergeCell ref="R10:T10"/>
    <mergeCell ref="B2:B4"/>
    <mergeCell ref="K2:AC6"/>
    <mergeCell ref="U32:U84"/>
    <mergeCell ref="X11:Z11"/>
    <mergeCell ref="AA11:AC11"/>
    <mergeCell ref="B150:M152"/>
    <mergeCell ref="A100:A101"/>
    <mergeCell ref="B27:AC27"/>
    <mergeCell ref="U88:U140"/>
    <mergeCell ref="A32:A46"/>
    <mergeCell ref="U11:W11"/>
    <mergeCell ref="B8:AC8"/>
    <mergeCell ref="B7:AC7"/>
    <mergeCell ref="O11:Q11"/>
    <mergeCell ref="U10:W10"/>
    <mergeCell ref="X10:Z10"/>
    <mergeCell ref="AA10:AC10"/>
    <mergeCell ref="C9:K9"/>
    <mergeCell ref="L9:T9"/>
    <mergeCell ref="U9:AC9"/>
    <mergeCell ref="C10:E10"/>
    <mergeCell ref="F10:H10"/>
    <mergeCell ref="I10:K10"/>
    <mergeCell ref="L10:N10"/>
  </mergeCells>
  <phoneticPr fontId="1"/>
  <pageMargins left="0.7" right="0.7" top="0.75" bottom="0.75" header="0.3" footer="0.3"/>
  <pageSetup paperSize="9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32A713-2A07-429C-8AA7-3BCC57431906}">
  <dimension ref="A2:Q59"/>
  <sheetViews>
    <sheetView zoomScale="70" zoomScaleNormal="70" workbookViewId="0">
      <selection activeCell="N53" sqref="N53:N54"/>
    </sheetView>
  </sheetViews>
  <sheetFormatPr defaultRowHeight="14.25" x14ac:dyDescent="0.15"/>
  <cols>
    <col min="1" max="1" width="21.5" customWidth="1"/>
    <col min="2" max="2" width="18.5" customWidth="1"/>
    <col min="3" max="3" width="9.375" customWidth="1"/>
    <col min="13" max="13" width="23.25" customWidth="1"/>
    <col min="14" max="17" width="11.625" customWidth="1"/>
  </cols>
  <sheetData>
    <row r="2" spans="1:12" ht="15" thickBot="1" x14ac:dyDescent="0.2">
      <c r="A2" s="33"/>
      <c r="B2" s="10" t="s">
        <v>19</v>
      </c>
      <c r="C2" s="9" t="s">
        <v>20</v>
      </c>
      <c r="D2" s="9" t="s">
        <v>21</v>
      </c>
      <c r="E2" s="9" t="s">
        <v>22</v>
      </c>
      <c r="F2" s="9" t="s">
        <v>23</v>
      </c>
      <c r="G2" s="9" t="s">
        <v>24</v>
      </c>
      <c r="H2" s="9" t="s">
        <v>25</v>
      </c>
      <c r="I2" s="9" t="s">
        <v>26</v>
      </c>
      <c r="J2" s="9" t="s">
        <v>27</v>
      </c>
      <c r="K2" s="9" t="s">
        <v>28</v>
      </c>
      <c r="L2" s="53"/>
    </row>
    <row r="3" spans="1:12" ht="15" thickTop="1" x14ac:dyDescent="0.15">
      <c r="A3" s="126" t="s">
        <v>45</v>
      </c>
      <c r="B3" s="14" t="s">
        <v>0</v>
      </c>
      <c r="C3" s="20">
        <v>74.15936022519503</v>
      </c>
      <c r="D3" s="20">
        <v>71.939422971871352</v>
      </c>
      <c r="E3" s="20">
        <v>73.159416152171588</v>
      </c>
      <c r="F3" s="20">
        <v>66.554920134095838</v>
      </c>
      <c r="G3" s="20">
        <v>53.159846595871251</v>
      </c>
      <c r="H3" s="20">
        <v>68.023628336449249</v>
      </c>
      <c r="I3" s="20">
        <v>65.206624687113361</v>
      </c>
      <c r="J3" s="20">
        <v>72.074010327022378</v>
      </c>
      <c r="K3" s="20">
        <v>61.71590449210845</v>
      </c>
      <c r="L3" s="70"/>
    </row>
    <row r="4" spans="1:12" x14ac:dyDescent="0.15">
      <c r="A4" s="122"/>
      <c r="B4" s="21" t="s">
        <v>2</v>
      </c>
      <c r="C4" s="20">
        <v>11.446820166891966</v>
      </c>
      <c r="D4" s="20">
        <v>10.757296892990107</v>
      </c>
      <c r="E4" s="20">
        <v>11.170193783234003</v>
      </c>
      <c r="F4" s="20">
        <v>10.636462236245317</v>
      </c>
      <c r="G4" s="20">
        <v>8.1427384071453588</v>
      </c>
      <c r="H4" s="20">
        <v>8.7333561541634843</v>
      </c>
      <c r="I4" s="20">
        <v>5.7366531982797691</v>
      </c>
      <c r="J4" s="20">
        <v>6.8651228289782509</v>
      </c>
      <c r="K4" s="20">
        <v>6.7280453257790365</v>
      </c>
      <c r="L4" s="70"/>
    </row>
    <row r="5" spans="1:12" x14ac:dyDescent="0.15">
      <c r="A5" s="122"/>
      <c r="B5" s="21" t="s">
        <v>5</v>
      </c>
      <c r="C5" s="20">
        <v>3.2068912529814066</v>
      </c>
      <c r="D5" s="20">
        <v>0.49836539512055739</v>
      </c>
      <c r="E5" s="20">
        <v>2.1876449805503015</v>
      </c>
      <c r="F5" s="20">
        <v>2.0582725300729638</v>
      </c>
      <c r="G5" s="20">
        <v>3.5102374895051489</v>
      </c>
      <c r="H5" s="20">
        <v>2.7736085876539311</v>
      </c>
      <c r="I5" s="20">
        <v>1.2391170908284299</v>
      </c>
      <c r="J5" s="20">
        <v>2.2590361445783134</v>
      </c>
      <c r="K5" s="20">
        <v>2.6709834075273169</v>
      </c>
      <c r="L5" s="70"/>
    </row>
    <row r="6" spans="1:12" x14ac:dyDescent="0.15">
      <c r="A6" s="122" t="s">
        <v>46</v>
      </c>
      <c r="B6" s="21" t="s">
        <v>33</v>
      </c>
      <c r="C6" s="20">
        <v>0.45876360980150682</v>
      </c>
      <c r="D6" s="20">
        <v>0.5613964316029213</v>
      </c>
      <c r="E6" s="20">
        <v>0.37828771278683843</v>
      </c>
      <c r="F6" s="20">
        <v>1.0094162887004536</v>
      </c>
      <c r="G6" s="20">
        <v>1.7087093548672903</v>
      </c>
      <c r="H6" s="20">
        <v>1.263922900703057</v>
      </c>
      <c r="I6" s="20">
        <v>1.864985954760753</v>
      </c>
      <c r="J6" s="20">
        <v>1.7602879048662181</v>
      </c>
      <c r="K6" s="20">
        <v>1.9577094293808175</v>
      </c>
      <c r="L6" s="70"/>
    </row>
    <row r="7" spans="1:12" x14ac:dyDescent="0.15">
      <c r="A7" s="122"/>
      <c r="B7" s="21" t="s">
        <v>35</v>
      </c>
      <c r="C7" s="20">
        <v>3.2737014874185193</v>
      </c>
      <c r="D7" s="20">
        <v>5.3030112027162168</v>
      </c>
      <c r="E7" s="20">
        <v>2.9477891581314015</v>
      </c>
      <c r="F7" s="20">
        <v>8.0975152829816608</v>
      </c>
      <c r="G7" s="20">
        <v>12.61491597790913</v>
      </c>
      <c r="H7" s="20">
        <v>8.9527872133133215</v>
      </c>
      <c r="I7" s="20">
        <v>7.9739479456088791</v>
      </c>
      <c r="J7" s="20">
        <v>7.4225473321858857</v>
      </c>
      <c r="K7" s="20">
        <v>14.214892755969244</v>
      </c>
      <c r="L7" s="70"/>
    </row>
    <row r="8" spans="1:12" x14ac:dyDescent="0.15">
      <c r="A8" s="122"/>
      <c r="B8" s="21" t="s">
        <v>39</v>
      </c>
      <c r="C8" s="20">
        <v>0.45208258635779558</v>
      </c>
      <c r="D8" s="20">
        <v>0.40423904730689392</v>
      </c>
      <c r="E8" s="20">
        <v>0.44252524892045253</v>
      </c>
      <c r="F8" s="20">
        <v>1.1659436008676789</v>
      </c>
      <c r="G8" s="20">
        <v>2.9448867399935028</v>
      </c>
      <c r="H8" s="20">
        <v>1.6325670800747822</v>
      </c>
      <c r="I8" s="20">
        <v>0.90830342306096346</v>
      </c>
      <c r="J8" s="20">
        <v>1.8385229228602724</v>
      </c>
      <c r="K8" s="20">
        <v>2.412990692027519</v>
      </c>
      <c r="L8" s="70"/>
    </row>
    <row r="9" spans="1:12" x14ac:dyDescent="0.15">
      <c r="A9" s="122"/>
      <c r="B9" s="21" t="s">
        <v>37</v>
      </c>
      <c r="C9" s="20">
        <v>0.10533746962918093</v>
      </c>
      <c r="D9" s="20">
        <v>0.14118952172049518</v>
      </c>
      <c r="E9" s="20">
        <v>0</v>
      </c>
      <c r="F9" s="20">
        <v>0.29210214947742064</v>
      </c>
      <c r="G9" s="20">
        <v>0.71301699005573349</v>
      </c>
      <c r="H9" s="20">
        <v>0.78029684633681795</v>
      </c>
      <c r="I9" s="20">
        <v>0.62338298087973487</v>
      </c>
      <c r="J9" s="20">
        <v>0.31782976060084495</v>
      </c>
      <c r="K9" s="20">
        <v>0.87009307972480776</v>
      </c>
      <c r="L9" s="70"/>
    </row>
    <row r="10" spans="1:12" x14ac:dyDescent="0.15">
      <c r="A10" s="122"/>
      <c r="B10" s="21" t="s">
        <v>41</v>
      </c>
      <c r="C10" s="20">
        <v>0</v>
      </c>
      <c r="D10" s="20">
        <v>0</v>
      </c>
      <c r="E10" s="20">
        <v>0</v>
      </c>
      <c r="F10" s="20">
        <v>0.16761979885624137</v>
      </c>
      <c r="G10" s="20">
        <v>0.83114998249100291</v>
      </c>
      <c r="H10" s="20">
        <v>0</v>
      </c>
      <c r="I10" s="20">
        <v>0.31169149043986744</v>
      </c>
      <c r="J10" s="20">
        <v>0.44104991394148019</v>
      </c>
      <c r="K10" s="20">
        <v>0.71833265884257391</v>
      </c>
      <c r="L10" s="70"/>
    </row>
    <row r="11" spans="1:12" x14ac:dyDescent="0.15">
      <c r="A11" s="122" t="s">
        <v>47</v>
      </c>
      <c r="B11" s="21" t="s">
        <v>34</v>
      </c>
      <c r="C11" s="20">
        <v>4.3426652384123212</v>
      </c>
      <c r="D11" s="20">
        <v>6.5048029649799552</v>
      </c>
      <c r="E11" s="20">
        <v>6.5308161735840979</v>
      </c>
      <c r="F11" s="20">
        <v>6.3843423387891933</v>
      </c>
      <c r="G11" s="20">
        <v>8.0161673438218557</v>
      </c>
      <c r="H11" s="20">
        <v>4.9591419367862999</v>
      </c>
      <c r="I11" s="20">
        <v>12.869225341474284</v>
      </c>
      <c r="J11" s="20">
        <v>4.6549835706462215</v>
      </c>
      <c r="K11" s="20">
        <v>4.0267098340752732</v>
      </c>
      <c r="L11" s="70"/>
    </row>
    <row r="12" spans="1:12" x14ac:dyDescent="0.15">
      <c r="A12" s="122"/>
      <c r="B12" s="21" t="s">
        <v>36</v>
      </c>
      <c r="C12" s="20">
        <v>2.1267924629147523</v>
      </c>
      <c r="D12" s="20">
        <v>3.3868676936523547</v>
      </c>
      <c r="E12" s="20">
        <v>2.3589450769066058</v>
      </c>
      <c r="F12" s="20">
        <v>2.6252218497337805</v>
      </c>
      <c r="G12" s="20">
        <v>5.3581750140282924</v>
      </c>
      <c r="H12" s="20">
        <v>1.6062353529768019</v>
      </c>
      <c r="I12" s="20">
        <v>2.065195151380717</v>
      </c>
      <c r="J12" s="20">
        <v>1.7113910186199344</v>
      </c>
      <c r="K12" s="20">
        <v>2.7418049372723594</v>
      </c>
      <c r="L12" s="70"/>
    </row>
    <row r="13" spans="1:12" x14ac:dyDescent="0.15">
      <c r="A13" s="122"/>
      <c r="B13" s="21" t="s">
        <v>40</v>
      </c>
      <c r="C13" s="20">
        <v>0.29396503152329562</v>
      </c>
      <c r="D13" s="20">
        <v>0</v>
      </c>
      <c r="E13" s="20">
        <v>0.38185646479426144</v>
      </c>
      <c r="F13" s="20">
        <v>0.2637546834943798</v>
      </c>
      <c r="G13" s="20">
        <v>0.70879795461161665</v>
      </c>
      <c r="H13" s="20">
        <v>0.53277861161580253</v>
      </c>
      <c r="I13" s="20">
        <v>0.24858830525878997</v>
      </c>
      <c r="J13" s="20">
        <v>0.19460960726020968</v>
      </c>
      <c r="K13" s="20">
        <v>0.77903682719546741</v>
      </c>
      <c r="L13" s="70"/>
    </row>
    <row r="14" spans="1:12" x14ac:dyDescent="0.15">
      <c r="A14" s="122" t="s">
        <v>51</v>
      </c>
      <c r="B14" s="21" t="s">
        <v>38</v>
      </c>
      <c r="C14" s="20">
        <v>0.13362046887422527</v>
      </c>
      <c r="D14" s="20">
        <v>0.50340787803914655</v>
      </c>
      <c r="E14" s="20">
        <v>0.44252524892045253</v>
      </c>
      <c r="F14" s="20">
        <v>0.74442910668507201</v>
      </c>
      <c r="G14" s="20">
        <v>2.0546702612848651</v>
      </c>
      <c r="H14" s="20">
        <v>0.74167697992644677</v>
      </c>
      <c r="I14" s="20">
        <v>0.95228443091444159</v>
      </c>
      <c r="J14" s="20">
        <v>0.46060866843999376</v>
      </c>
      <c r="K14" s="20">
        <v>1.1634965600971265</v>
      </c>
      <c r="L14" s="70"/>
    </row>
    <row r="15" spans="1:12" ht="15" thickBot="1" x14ac:dyDescent="0.2">
      <c r="A15" s="123"/>
      <c r="B15" s="29" t="s">
        <v>42</v>
      </c>
      <c r="C15" s="43">
        <v>0</v>
      </c>
      <c r="D15" s="43">
        <v>0</v>
      </c>
      <c r="E15" s="43">
        <v>0</v>
      </c>
      <c r="F15" s="43">
        <v>0</v>
      </c>
      <c r="G15" s="43">
        <v>0.23668788841495056</v>
      </c>
      <c r="H15" s="43">
        <v>0</v>
      </c>
      <c r="I15" s="43">
        <v>0</v>
      </c>
      <c r="J15" s="43">
        <v>0</v>
      </c>
      <c r="K15" s="43">
        <v>0</v>
      </c>
      <c r="L15" s="70"/>
    </row>
    <row r="16" spans="1:12" ht="15" thickTop="1" x14ac:dyDescent="0.15">
      <c r="B16" s="36" t="s">
        <v>29</v>
      </c>
      <c r="C16" s="37">
        <f>SUM(C3:C15)</f>
        <v>100</v>
      </c>
      <c r="D16" s="37">
        <f t="shared" ref="D16:K16" si="0">SUM(D3:D15)</f>
        <v>99.999999999999986</v>
      </c>
      <c r="E16" s="37">
        <f t="shared" si="0"/>
        <v>100</v>
      </c>
      <c r="F16" s="37">
        <f t="shared" si="0"/>
        <v>100</v>
      </c>
      <c r="G16" s="37">
        <f t="shared" si="0"/>
        <v>100</v>
      </c>
      <c r="H16" s="37">
        <f t="shared" si="0"/>
        <v>99.999999999999972</v>
      </c>
      <c r="I16" s="37">
        <f t="shared" si="0"/>
        <v>100</v>
      </c>
      <c r="J16" s="37">
        <f>SUM(J3:J15)</f>
        <v>100</v>
      </c>
      <c r="K16" s="37">
        <f t="shared" si="0"/>
        <v>100</v>
      </c>
      <c r="L16" s="71"/>
    </row>
    <row r="20" spans="1:17" x14ac:dyDescent="0.15">
      <c r="A20" s="62"/>
      <c r="B20" s="135"/>
      <c r="C20" s="137" t="s">
        <v>55</v>
      </c>
      <c r="D20" s="137"/>
      <c r="E20" s="137"/>
      <c r="F20" s="137" t="s">
        <v>56</v>
      </c>
      <c r="G20" s="137"/>
      <c r="H20" s="137"/>
      <c r="I20" s="137"/>
      <c r="J20" s="137"/>
      <c r="K20" s="137"/>
      <c r="L20" s="72"/>
      <c r="N20" s="138"/>
      <c r="O20" s="54" t="s">
        <v>55</v>
      </c>
      <c r="P20" s="54" t="s">
        <v>56</v>
      </c>
      <c r="Q20" s="72"/>
    </row>
    <row r="21" spans="1:17" ht="15" thickBot="1" x14ac:dyDescent="0.2">
      <c r="A21" s="62"/>
      <c r="B21" s="136"/>
      <c r="C21" s="58">
        <v>1</v>
      </c>
      <c r="D21" s="58">
        <v>2</v>
      </c>
      <c r="E21" s="58">
        <v>3</v>
      </c>
      <c r="F21" s="58">
        <v>1</v>
      </c>
      <c r="G21" s="58">
        <v>2</v>
      </c>
      <c r="H21" s="58">
        <v>3</v>
      </c>
      <c r="I21" s="58">
        <v>4</v>
      </c>
      <c r="J21" s="58">
        <v>5</v>
      </c>
      <c r="K21" s="58">
        <v>6</v>
      </c>
      <c r="L21" s="73"/>
      <c r="N21" s="139"/>
      <c r="O21" s="59" t="s">
        <v>64</v>
      </c>
      <c r="P21" s="58" t="s">
        <v>65</v>
      </c>
      <c r="Q21" s="73"/>
    </row>
    <row r="22" spans="1:17" ht="15" thickTop="1" x14ac:dyDescent="0.15">
      <c r="A22" s="62"/>
      <c r="B22" s="55" t="s">
        <v>59</v>
      </c>
      <c r="C22" s="82">
        <f>C3+C4+C5</f>
        <v>88.813071645068405</v>
      </c>
      <c r="D22" s="82">
        <f t="shared" ref="D22:K22" si="1">D3+D4+D5</f>
        <v>83.195085259982022</v>
      </c>
      <c r="E22" s="82">
        <f t="shared" si="1"/>
        <v>86.517254915955888</v>
      </c>
      <c r="F22" s="82">
        <f t="shared" si="1"/>
        <v>79.249654900414129</v>
      </c>
      <c r="G22" s="82">
        <f t="shared" si="1"/>
        <v>64.812822492521761</v>
      </c>
      <c r="H22" s="82">
        <f t="shared" si="1"/>
        <v>79.530593078266662</v>
      </c>
      <c r="I22" s="82">
        <f t="shared" si="1"/>
        <v>72.182394976221559</v>
      </c>
      <c r="J22" s="82">
        <f t="shared" si="1"/>
        <v>81.19816930057894</v>
      </c>
      <c r="K22" s="82">
        <f t="shared" si="1"/>
        <v>71.114933225414802</v>
      </c>
      <c r="L22" s="74"/>
      <c r="N22" s="60" t="s">
        <v>59</v>
      </c>
      <c r="O22" s="84">
        <f>AVERAGE(C22:E22)</f>
        <v>86.175137273668781</v>
      </c>
      <c r="P22" s="84">
        <f>AVERAGE(F22:K22)</f>
        <v>74.681427995569649</v>
      </c>
      <c r="Q22" s="79"/>
    </row>
    <row r="23" spans="1:17" ht="15" thickBot="1" x14ac:dyDescent="0.2">
      <c r="A23" s="62"/>
      <c r="B23" s="57" t="s">
        <v>60</v>
      </c>
      <c r="C23" s="83">
        <f>C6+C7+C8+C9+C10+C11+C12+C13+C14+C15</f>
        <v>11.186928354931599</v>
      </c>
      <c r="D23" s="83">
        <f t="shared" ref="D23:K23" si="2">D6+D7+D8+D9+D10+D11+D12+D13+D14+D15</f>
        <v>16.804914740017985</v>
      </c>
      <c r="E23" s="83">
        <f t="shared" si="2"/>
        <v>13.482745084044108</v>
      </c>
      <c r="F23" s="83">
        <f t="shared" si="2"/>
        <v>20.750345099585882</v>
      </c>
      <c r="G23" s="83">
        <f t="shared" si="2"/>
        <v>35.187177507478239</v>
      </c>
      <c r="H23" s="83">
        <f t="shared" si="2"/>
        <v>20.469406921733331</v>
      </c>
      <c r="I23" s="83">
        <f t="shared" si="2"/>
        <v>27.81760502377843</v>
      </c>
      <c r="J23" s="83">
        <f t="shared" si="2"/>
        <v>18.80183069942106</v>
      </c>
      <c r="K23" s="83">
        <f t="shared" si="2"/>
        <v>28.885066774585191</v>
      </c>
      <c r="L23" s="74"/>
      <c r="N23" s="57" t="s">
        <v>60</v>
      </c>
      <c r="O23" s="83">
        <f>AVERAGE(C23:E23)</f>
        <v>13.824862726331231</v>
      </c>
      <c r="P23" s="83">
        <f>AVERAGE(F23:K23)</f>
        <v>25.318572004430354</v>
      </c>
      <c r="Q23" s="79"/>
    </row>
    <row r="24" spans="1:17" ht="15" thickTop="1" x14ac:dyDescent="0.15">
      <c r="A24" s="62"/>
      <c r="B24" s="56" t="s">
        <v>29</v>
      </c>
      <c r="C24" s="89">
        <f>SUM(C22:C23)</f>
        <v>100</v>
      </c>
      <c r="D24" s="89">
        <f t="shared" ref="D24:K24" si="3">SUM(D22:D23)</f>
        <v>100</v>
      </c>
      <c r="E24" s="89">
        <f t="shared" si="3"/>
        <v>100</v>
      </c>
      <c r="F24" s="89">
        <f t="shared" si="3"/>
        <v>100.00000000000001</v>
      </c>
      <c r="G24" s="89">
        <f t="shared" si="3"/>
        <v>100</v>
      </c>
      <c r="H24" s="89">
        <f t="shared" si="3"/>
        <v>100</v>
      </c>
      <c r="I24" s="89">
        <f t="shared" si="3"/>
        <v>99.999999999999986</v>
      </c>
      <c r="J24" s="89">
        <f t="shared" si="3"/>
        <v>100</v>
      </c>
      <c r="K24" s="89">
        <f t="shared" si="3"/>
        <v>100</v>
      </c>
      <c r="L24" s="75"/>
    </row>
    <row r="25" spans="1:17" x14ac:dyDescent="0.15">
      <c r="A25" s="62"/>
    </row>
    <row r="27" spans="1:17" x14ac:dyDescent="0.15">
      <c r="A27" s="140"/>
      <c r="B27" s="141"/>
      <c r="C27" s="137" t="s">
        <v>55</v>
      </c>
      <c r="D27" s="137"/>
      <c r="E27" s="137"/>
      <c r="F27" s="137" t="s">
        <v>56</v>
      </c>
      <c r="G27" s="137"/>
      <c r="H27" s="137"/>
      <c r="I27" s="137"/>
      <c r="J27" s="137"/>
      <c r="K27" s="137"/>
      <c r="L27" s="72"/>
    </row>
    <row r="28" spans="1:17" ht="15" thickBot="1" x14ac:dyDescent="0.2">
      <c r="A28" s="142"/>
      <c r="B28" s="143"/>
      <c r="C28" s="58">
        <v>1</v>
      </c>
      <c r="D28" s="58">
        <v>2</v>
      </c>
      <c r="E28" s="58">
        <v>3</v>
      </c>
      <c r="F28" s="58">
        <v>1</v>
      </c>
      <c r="G28" s="58">
        <v>2</v>
      </c>
      <c r="H28" s="58">
        <v>3</v>
      </c>
      <c r="I28" s="58">
        <v>4</v>
      </c>
      <c r="J28" s="58">
        <v>5</v>
      </c>
      <c r="K28" s="58">
        <v>6</v>
      </c>
      <c r="L28" s="73"/>
      <c r="M28" s="140"/>
      <c r="N28" s="141"/>
      <c r="O28" s="54" t="s">
        <v>55</v>
      </c>
      <c r="P28" s="54" t="s">
        <v>56</v>
      </c>
    </row>
    <row r="29" spans="1:17" ht="15.75" thickTop="1" thickBot="1" x14ac:dyDescent="0.2">
      <c r="A29" s="65" t="s">
        <v>69</v>
      </c>
      <c r="B29" s="63" t="s">
        <v>70</v>
      </c>
      <c r="C29" s="67">
        <f t="shared" ref="C29:K29" si="4">SUM(C3:C5)</f>
        <v>88.813071645068405</v>
      </c>
      <c r="D29" s="67">
        <f t="shared" si="4"/>
        <v>83.195085259982022</v>
      </c>
      <c r="E29" s="67">
        <f t="shared" si="4"/>
        <v>86.517254915955888</v>
      </c>
      <c r="F29" s="67">
        <f t="shared" si="4"/>
        <v>79.249654900414129</v>
      </c>
      <c r="G29" s="67">
        <f t="shared" si="4"/>
        <v>64.812822492521761</v>
      </c>
      <c r="H29" s="67">
        <f t="shared" si="4"/>
        <v>79.530593078266662</v>
      </c>
      <c r="I29" s="67">
        <f t="shared" si="4"/>
        <v>72.182394976221559</v>
      </c>
      <c r="J29" s="67">
        <f t="shared" si="4"/>
        <v>81.19816930057894</v>
      </c>
      <c r="K29" s="67">
        <f t="shared" si="4"/>
        <v>71.114933225414802</v>
      </c>
      <c r="L29" s="76"/>
      <c r="M29" s="142"/>
      <c r="N29" s="143"/>
      <c r="O29" s="59" t="s">
        <v>64</v>
      </c>
      <c r="P29" s="58" t="s">
        <v>65</v>
      </c>
    </row>
    <row r="30" spans="1:17" ht="15" thickTop="1" x14ac:dyDescent="0.15">
      <c r="A30" s="144" t="s">
        <v>67</v>
      </c>
      <c r="B30" s="63" t="s">
        <v>57</v>
      </c>
      <c r="C30" s="91">
        <f>C6</f>
        <v>0.45876360980150682</v>
      </c>
      <c r="D30" s="91">
        <f t="shared" ref="D30:K30" si="5">D6</f>
        <v>0.5613964316029213</v>
      </c>
      <c r="E30" s="91">
        <f t="shared" si="5"/>
        <v>0.37828771278683843</v>
      </c>
      <c r="F30" s="91">
        <f t="shared" si="5"/>
        <v>1.0094162887004536</v>
      </c>
      <c r="G30" s="91">
        <f t="shared" si="5"/>
        <v>1.7087093548672903</v>
      </c>
      <c r="H30" s="91">
        <f t="shared" si="5"/>
        <v>1.263922900703057</v>
      </c>
      <c r="I30" s="91">
        <f t="shared" si="5"/>
        <v>1.864985954760753</v>
      </c>
      <c r="J30" s="91">
        <f t="shared" si="5"/>
        <v>1.7602879048662181</v>
      </c>
      <c r="K30" s="91">
        <f t="shared" si="5"/>
        <v>1.9577094293808175</v>
      </c>
      <c r="L30" s="77"/>
      <c r="M30" s="144" t="s">
        <v>67</v>
      </c>
      <c r="N30" s="63" t="s">
        <v>57</v>
      </c>
      <c r="O30" s="84">
        <f>AVERAGE(C30:E30)</f>
        <v>0.46614925139708885</v>
      </c>
      <c r="P30" s="84">
        <f>AVERAGE(G30:K30)</f>
        <v>1.7111231089156269</v>
      </c>
    </row>
    <row r="31" spans="1:17" x14ac:dyDescent="0.15">
      <c r="A31" s="145"/>
      <c r="B31" s="61" t="s">
        <v>58</v>
      </c>
      <c r="C31" s="90">
        <f>C7+C9</f>
        <v>3.3790389570477002</v>
      </c>
      <c r="D31" s="90">
        <f t="shared" ref="D31:K31" si="6">D7+D9</f>
        <v>5.4442007244367119</v>
      </c>
      <c r="E31" s="90">
        <f t="shared" si="6"/>
        <v>2.9477891581314015</v>
      </c>
      <c r="F31" s="90">
        <f t="shared" si="6"/>
        <v>8.3896174324590813</v>
      </c>
      <c r="G31" s="90">
        <f t="shared" si="6"/>
        <v>13.327932967964863</v>
      </c>
      <c r="H31" s="90">
        <f t="shared" si="6"/>
        <v>9.7330840596501389</v>
      </c>
      <c r="I31" s="90">
        <f t="shared" si="6"/>
        <v>8.5973309264886133</v>
      </c>
      <c r="J31" s="90">
        <f t="shared" si="6"/>
        <v>7.7403770927867308</v>
      </c>
      <c r="K31" s="90">
        <f t="shared" si="6"/>
        <v>15.08498583569405</v>
      </c>
      <c r="L31" s="77"/>
      <c r="M31" s="145"/>
      <c r="N31" s="61" t="s">
        <v>58</v>
      </c>
      <c r="O31" s="85">
        <f t="shared" ref="O31:O35" si="7">AVERAGE(C31:E31)</f>
        <v>3.923676279871938</v>
      </c>
      <c r="P31" s="85">
        <f t="shared" ref="P31:P35" si="8">AVERAGE(G31:K31)</f>
        <v>10.896742176516879</v>
      </c>
    </row>
    <row r="32" spans="1:17" x14ac:dyDescent="0.15">
      <c r="A32" s="145"/>
      <c r="B32" s="64" t="s">
        <v>66</v>
      </c>
      <c r="C32" s="90">
        <f>C8+C10</f>
        <v>0.45208258635779558</v>
      </c>
      <c r="D32" s="90">
        <f t="shared" ref="D32:K32" si="9">D8+D10</f>
        <v>0.40423904730689392</v>
      </c>
      <c r="E32" s="90">
        <f t="shared" si="9"/>
        <v>0.44252524892045253</v>
      </c>
      <c r="F32" s="90">
        <f t="shared" si="9"/>
        <v>1.3335633997239202</v>
      </c>
      <c r="G32" s="90">
        <f t="shared" si="9"/>
        <v>3.7760367224845055</v>
      </c>
      <c r="H32" s="90">
        <f t="shared" si="9"/>
        <v>1.6325670800747822</v>
      </c>
      <c r="I32" s="90">
        <f t="shared" si="9"/>
        <v>1.2199949135008308</v>
      </c>
      <c r="J32" s="90">
        <f t="shared" si="9"/>
        <v>2.2795728368017527</v>
      </c>
      <c r="K32" s="90">
        <f t="shared" si="9"/>
        <v>3.1313233508700931</v>
      </c>
      <c r="L32" s="78"/>
      <c r="M32" s="145"/>
      <c r="N32" s="64" t="s">
        <v>66</v>
      </c>
      <c r="O32" s="85">
        <f t="shared" si="7"/>
        <v>0.43294896086171403</v>
      </c>
      <c r="P32" s="85">
        <f t="shared" si="8"/>
        <v>2.4078989807463929</v>
      </c>
    </row>
    <row r="33" spans="1:16" x14ac:dyDescent="0.15">
      <c r="A33" s="145" t="s">
        <v>68</v>
      </c>
      <c r="B33" s="61" t="s">
        <v>57</v>
      </c>
      <c r="C33" s="90">
        <f>C11</f>
        <v>4.3426652384123212</v>
      </c>
      <c r="D33" s="90">
        <f t="shared" ref="D33:K33" si="10">D11</f>
        <v>6.5048029649799552</v>
      </c>
      <c r="E33" s="90">
        <f t="shared" si="10"/>
        <v>6.5308161735840979</v>
      </c>
      <c r="F33" s="90">
        <f t="shared" si="10"/>
        <v>6.3843423387891933</v>
      </c>
      <c r="G33" s="90">
        <f t="shared" si="10"/>
        <v>8.0161673438218557</v>
      </c>
      <c r="H33" s="90">
        <f t="shared" si="10"/>
        <v>4.9591419367862999</v>
      </c>
      <c r="I33" s="90">
        <f t="shared" si="10"/>
        <v>12.869225341474284</v>
      </c>
      <c r="J33" s="90">
        <f t="shared" si="10"/>
        <v>4.6549835706462215</v>
      </c>
      <c r="K33" s="90">
        <f t="shared" si="10"/>
        <v>4.0267098340752732</v>
      </c>
      <c r="L33" s="77"/>
      <c r="M33" s="145" t="s">
        <v>68</v>
      </c>
      <c r="N33" s="61" t="s">
        <v>57</v>
      </c>
      <c r="O33" s="85">
        <f t="shared" si="7"/>
        <v>5.7927614589921248</v>
      </c>
      <c r="P33" s="85">
        <f t="shared" si="8"/>
        <v>6.9052456053607871</v>
      </c>
    </row>
    <row r="34" spans="1:16" x14ac:dyDescent="0.15">
      <c r="A34" s="145"/>
      <c r="B34" s="61" t="s">
        <v>58</v>
      </c>
      <c r="C34" s="90">
        <f>C12</f>
        <v>2.1267924629147523</v>
      </c>
      <c r="D34" s="90">
        <f t="shared" ref="D34:K34" si="11">D12</f>
        <v>3.3868676936523547</v>
      </c>
      <c r="E34" s="90">
        <f t="shared" si="11"/>
        <v>2.3589450769066058</v>
      </c>
      <c r="F34" s="90">
        <f t="shared" si="11"/>
        <v>2.6252218497337805</v>
      </c>
      <c r="G34" s="90">
        <f t="shared" si="11"/>
        <v>5.3581750140282924</v>
      </c>
      <c r="H34" s="90">
        <f t="shared" si="11"/>
        <v>1.6062353529768019</v>
      </c>
      <c r="I34" s="90">
        <f t="shared" si="11"/>
        <v>2.065195151380717</v>
      </c>
      <c r="J34" s="90">
        <f t="shared" si="11"/>
        <v>1.7113910186199344</v>
      </c>
      <c r="K34" s="90">
        <f t="shared" si="11"/>
        <v>2.7418049372723594</v>
      </c>
      <c r="L34" s="77"/>
      <c r="M34" s="145"/>
      <c r="N34" s="61" t="s">
        <v>58</v>
      </c>
      <c r="O34" s="85">
        <f t="shared" si="7"/>
        <v>2.6242017444912378</v>
      </c>
      <c r="P34" s="85">
        <f t="shared" si="8"/>
        <v>2.6965602948556211</v>
      </c>
    </row>
    <row r="35" spans="1:16" x14ac:dyDescent="0.15">
      <c r="A35" s="145"/>
      <c r="B35" s="64" t="s">
        <v>66</v>
      </c>
      <c r="C35" s="90">
        <f>C13</f>
        <v>0.29396503152329562</v>
      </c>
      <c r="D35" s="90">
        <f t="shared" ref="D35:K35" si="12">D13</f>
        <v>0</v>
      </c>
      <c r="E35" s="90">
        <f t="shared" si="12"/>
        <v>0.38185646479426144</v>
      </c>
      <c r="F35" s="90">
        <f t="shared" si="12"/>
        <v>0.2637546834943798</v>
      </c>
      <c r="G35" s="90">
        <f t="shared" si="12"/>
        <v>0.70879795461161665</v>
      </c>
      <c r="H35" s="90">
        <f t="shared" si="12"/>
        <v>0.53277861161580253</v>
      </c>
      <c r="I35" s="90">
        <f t="shared" si="12"/>
        <v>0.24858830525878997</v>
      </c>
      <c r="J35" s="90">
        <f t="shared" si="12"/>
        <v>0.19460960726020968</v>
      </c>
      <c r="K35" s="90">
        <f t="shared" si="12"/>
        <v>0.77903682719546741</v>
      </c>
      <c r="L35" s="78"/>
      <c r="M35" s="145"/>
      <c r="N35" s="64" t="s">
        <v>66</v>
      </c>
      <c r="O35" s="85">
        <f t="shared" si="7"/>
        <v>0.22527383210585236</v>
      </c>
      <c r="P35" s="85">
        <f t="shared" si="8"/>
        <v>0.49276226118837724</v>
      </c>
    </row>
    <row r="36" spans="1:16" ht="15" thickBot="1" x14ac:dyDescent="0.2">
      <c r="A36" s="68" t="s">
        <v>71</v>
      </c>
      <c r="B36" s="69" t="s">
        <v>70</v>
      </c>
      <c r="C36" s="80">
        <f t="shared" ref="C36:K36" si="13">SUM(C14:C15)</f>
        <v>0.13362046887422527</v>
      </c>
      <c r="D36" s="80">
        <f t="shared" si="13"/>
        <v>0.50340787803914655</v>
      </c>
      <c r="E36" s="80">
        <f t="shared" si="13"/>
        <v>0.44252524892045253</v>
      </c>
      <c r="F36" s="80">
        <f t="shared" si="13"/>
        <v>0.74442910668507201</v>
      </c>
      <c r="G36" s="80">
        <f t="shared" si="13"/>
        <v>2.2913581496998154</v>
      </c>
      <c r="H36" s="80">
        <f t="shared" si="13"/>
        <v>0.74167697992644677</v>
      </c>
      <c r="I36" s="80">
        <f t="shared" si="13"/>
        <v>0.95228443091444159</v>
      </c>
      <c r="J36" s="80">
        <f t="shared" si="13"/>
        <v>0.46060866843999376</v>
      </c>
      <c r="K36" s="80">
        <f t="shared" si="13"/>
        <v>1.1634965600971265</v>
      </c>
      <c r="L36" s="78"/>
    </row>
    <row r="37" spans="1:16" ht="15" thickTop="1" x14ac:dyDescent="0.15">
      <c r="A37" s="146" t="s">
        <v>29</v>
      </c>
      <c r="B37" s="147"/>
      <c r="C37" s="89">
        <f>SUM(C29:C36)</f>
        <v>100</v>
      </c>
      <c r="D37" s="89">
        <f t="shared" ref="D37:K37" si="14">SUM(D29:D36)</f>
        <v>99.999999999999986</v>
      </c>
      <c r="E37" s="89">
        <f t="shared" si="14"/>
        <v>100</v>
      </c>
      <c r="F37" s="89">
        <f t="shared" si="14"/>
        <v>100</v>
      </c>
      <c r="G37" s="89">
        <f t="shared" si="14"/>
        <v>100</v>
      </c>
      <c r="H37" s="89">
        <f t="shared" si="14"/>
        <v>99.999999999999972</v>
      </c>
      <c r="I37" s="89">
        <f t="shared" si="14"/>
        <v>100</v>
      </c>
      <c r="J37" s="89">
        <f t="shared" si="14"/>
        <v>99.999999999999986</v>
      </c>
      <c r="K37" s="89">
        <f t="shared" si="14"/>
        <v>100</v>
      </c>
      <c r="L37" s="75"/>
    </row>
    <row r="40" spans="1:16" x14ac:dyDescent="0.15">
      <c r="B40" s="135"/>
      <c r="C40" s="137" t="s">
        <v>55</v>
      </c>
      <c r="D40" s="137"/>
      <c r="E40" s="137"/>
      <c r="F40" s="137" t="s">
        <v>56</v>
      </c>
      <c r="G40" s="137"/>
      <c r="H40" s="137"/>
      <c r="I40" s="137"/>
      <c r="J40" s="137"/>
      <c r="K40" s="137"/>
      <c r="N40" s="138"/>
      <c r="O40" s="54" t="s">
        <v>55</v>
      </c>
      <c r="P40" s="54" t="s">
        <v>56</v>
      </c>
    </row>
    <row r="41" spans="1:16" ht="15" thickBot="1" x14ac:dyDescent="0.2">
      <c r="B41" s="136"/>
      <c r="C41" s="58">
        <v>1</v>
      </c>
      <c r="D41" s="58">
        <v>2</v>
      </c>
      <c r="E41" s="58">
        <v>3</v>
      </c>
      <c r="F41" s="58">
        <v>1</v>
      </c>
      <c r="G41" s="58">
        <v>2</v>
      </c>
      <c r="H41" s="58">
        <v>3</v>
      </c>
      <c r="I41" s="58">
        <v>4</v>
      </c>
      <c r="J41" s="58">
        <v>5</v>
      </c>
      <c r="K41" s="58">
        <v>6</v>
      </c>
      <c r="N41" s="139"/>
      <c r="O41" s="59" t="s">
        <v>64</v>
      </c>
      <c r="P41" s="58" t="s">
        <v>65</v>
      </c>
    </row>
    <row r="42" spans="1:16" ht="15" thickTop="1" x14ac:dyDescent="0.15">
      <c r="B42" s="86" t="s">
        <v>61</v>
      </c>
      <c r="C42" s="92">
        <f>C3</f>
        <v>74.15936022519503</v>
      </c>
      <c r="D42" s="92">
        <f t="shared" ref="D42:K42" si="15">D3</f>
        <v>71.939422971871352</v>
      </c>
      <c r="E42" s="92">
        <f t="shared" si="15"/>
        <v>73.159416152171588</v>
      </c>
      <c r="F42" s="92">
        <f t="shared" si="15"/>
        <v>66.554920134095838</v>
      </c>
      <c r="G42" s="92">
        <f t="shared" si="15"/>
        <v>53.159846595871251</v>
      </c>
      <c r="H42" s="92">
        <f t="shared" si="15"/>
        <v>68.023628336449249</v>
      </c>
      <c r="I42" s="92">
        <f t="shared" si="15"/>
        <v>65.206624687113361</v>
      </c>
      <c r="J42" s="92">
        <f t="shared" si="15"/>
        <v>72.074010327022378</v>
      </c>
      <c r="K42" s="92">
        <f t="shared" si="15"/>
        <v>61.71590449210845</v>
      </c>
      <c r="N42" s="86" t="s">
        <v>61</v>
      </c>
      <c r="O42" s="95">
        <f>AVERAGE(C42:E42)</f>
        <v>73.086066449745985</v>
      </c>
      <c r="P42" s="95">
        <f>AVERAGE(F42:K42)</f>
        <v>64.455822428776756</v>
      </c>
    </row>
    <row r="43" spans="1:16" x14ac:dyDescent="0.15">
      <c r="B43" s="87" t="s">
        <v>1</v>
      </c>
      <c r="C43" s="93">
        <f>C6+C11</f>
        <v>4.8014288482138276</v>
      </c>
      <c r="D43" s="93">
        <f t="shared" ref="D43:K43" si="16">D6+D11</f>
        <v>7.0661993965828769</v>
      </c>
      <c r="E43" s="93">
        <f t="shared" si="16"/>
        <v>6.9091038863709366</v>
      </c>
      <c r="F43" s="93">
        <f t="shared" si="16"/>
        <v>7.393758627489647</v>
      </c>
      <c r="G43" s="93">
        <f t="shared" si="16"/>
        <v>9.7248766986891457</v>
      </c>
      <c r="H43" s="93">
        <f t="shared" si="16"/>
        <v>6.2230648374893569</v>
      </c>
      <c r="I43" s="93">
        <f t="shared" si="16"/>
        <v>14.734211296235037</v>
      </c>
      <c r="J43" s="93">
        <f t="shared" si="16"/>
        <v>6.4152714755124398</v>
      </c>
      <c r="K43" s="93">
        <f t="shared" si="16"/>
        <v>5.9844192634560907</v>
      </c>
      <c r="N43" s="87" t="s">
        <v>72</v>
      </c>
      <c r="O43" s="96">
        <f t="shared" ref="O43:O49" si="17">AVERAGE(C43:E43)</f>
        <v>6.2589107103892134</v>
      </c>
      <c r="P43" s="96">
        <f t="shared" ref="P43:P49" si="18">AVERAGE(F43:K43)</f>
        <v>8.4126003664786193</v>
      </c>
    </row>
    <row r="44" spans="1:16" x14ac:dyDescent="0.15">
      <c r="B44" s="87" t="s">
        <v>62</v>
      </c>
      <c r="C44" s="81">
        <f>C4</f>
        <v>11.446820166891966</v>
      </c>
      <c r="D44" s="81">
        <f t="shared" ref="D44:K44" si="19">D4</f>
        <v>10.757296892990107</v>
      </c>
      <c r="E44" s="81">
        <f t="shared" si="19"/>
        <v>11.170193783234003</v>
      </c>
      <c r="F44" s="81">
        <f t="shared" si="19"/>
        <v>10.636462236245317</v>
      </c>
      <c r="G44" s="81">
        <f t="shared" si="19"/>
        <v>8.1427384071453588</v>
      </c>
      <c r="H44" s="81">
        <f t="shared" si="19"/>
        <v>8.7333561541634843</v>
      </c>
      <c r="I44" s="81">
        <f t="shared" si="19"/>
        <v>5.7366531982797691</v>
      </c>
      <c r="J44" s="81">
        <f t="shared" si="19"/>
        <v>6.8651228289782509</v>
      </c>
      <c r="K44" s="81">
        <f t="shared" si="19"/>
        <v>6.7280453257790365</v>
      </c>
      <c r="N44" s="87" t="s">
        <v>62</v>
      </c>
      <c r="O44" s="96">
        <f t="shared" si="17"/>
        <v>11.124770281038693</v>
      </c>
      <c r="P44" s="96">
        <f t="shared" si="18"/>
        <v>7.807063025098536</v>
      </c>
    </row>
    <row r="45" spans="1:16" x14ac:dyDescent="0.15">
      <c r="B45" s="87" t="s">
        <v>3</v>
      </c>
      <c r="C45" s="93">
        <f>C7+C12</f>
        <v>5.4004939503332716</v>
      </c>
      <c r="D45" s="93">
        <f t="shared" ref="D45:K45" si="20">D7+D12</f>
        <v>8.6898788963685725</v>
      </c>
      <c r="E45" s="93">
        <f t="shared" si="20"/>
        <v>5.3067342350380073</v>
      </c>
      <c r="F45" s="93">
        <f t="shared" si="20"/>
        <v>10.722737132715441</v>
      </c>
      <c r="G45" s="93">
        <f t="shared" si="20"/>
        <v>17.973090991937422</v>
      </c>
      <c r="H45" s="93">
        <f t="shared" si="20"/>
        <v>10.559022566290123</v>
      </c>
      <c r="I45" s="93">
        <f t="shared" si="20"/>
        <v>10.039143096989596</v>
      </c>
      <c r="J45" s="93">
        <f t="shared" si="20"/>
        <v>9.1339383508058205</v>
      </c>
      <c r="K45" s="93">
        <f t="shared" si="20"/>
        <v>16.956697693241601</v>
      </c>
      <c r="N45" s="87" t="s">
        <v>73</v>
      </c>
      <c r="O45" s="96">
        <f t="shared" si="17"/>
        <v>6.4657023605799502</v>
      </c>
      <c r="P45" s="96">
        <f t="shared" si="18"/>
        <v>12.564104971996668</v>
      </c>
    </row>
    <row r="46" spans="1:16" x14ac:dyDescent="0.15">
      <c r="B46" s="87" t="s">
        <v>4</v>
      </c>
      <c r="C46" s="93">
        <f>C9+C14</f>
        <v>0.23895793850340619</v>
      </c>
      <c r="D46" s="93">
        <f t="shared" ref="D46:K46" si="21">D9+D14</f>
        <v>0.6445973997596417</v>
      </c>
      <c r="E46" s="93">
        <f t="shared" si="21"/>
        <v>0.44252524892045253</v>
      </c>
      <c r="F46" s="93">
        <f t="shared" si="21"/>
        <v>1.0365312561624926</v>
      </c>
      <c r="G46" s="93">
        <f t="shared" si="21"/>
        <v>2.7676872513405986</v>
      </c>
      <c r="H46" s="93">
        <f t="shared" si="21"/>
        <v>1.5219738262632647</v>
      </c>
      <c r="I46" s="93">
        <f t="shared" si="21"/>
        <v>1.5756674117941765</v>
      </c>
      <c r="J46" s="93">
        <f t="shared" si="21"/>
        <v>0.77843842904083871</v>
      </c>
      <c r="K46" s="93">
        <f t="shared" si="21"/>
        <v>2.0335896398219342</v>
      </c>
      <c r="N46" s="87" t="s">
        <v>74</v>
      </c>
      <c r="O46" s="96">
        <f t="shared" si="17"/>
        <v>0.44202686239450012</v>
      </c>
      <c r="P46" s="96">
        <f t="shared" si="18"/>
        <v>1.6189813024038842</v>
      </c>
    </row>
    <row r="47" spans="1:16" x14ac:dyDescent="0.15">
      <c r="B47" s="87" t="s">
        <v>63</v>
      </c>
      <c r="C47" s="81">
        <f>C5</f>
        <v>3.2068912529814066</v>
      </c>
      <c r="D47" s="81">
        <f t="shared" ref="D47:K47" si="22">D5</f>
        <v>0.49836539512055739</v>
      </c>
      <c r="E47" s="81">
        <f t="shared" si="22"/>
        <v>2.1876449805503015</v>
      </c>
      <c r="F47" s="81">
        <f t="shared" si="22"/>
        <v>2.0582725300729638</v>
      </c>
      <c r="G47" s="81">
        <f t="shared" si="22"/>
        <v>3.5102374895051489</v>
      </c>
      <c r="H47" s="81">
        <f t="shared" si="22"/>
        <v>2.7736085876539311</v>
      </c>
      <c r="I47" s="81">
        <f t="shared" si="22"/>
        <v>1.2391170908284299</v>
      </c>
      <c r="J47" s="81">
        <f t="shared" si="22"/>
        <v>2.2590361445783134</v>
      </c>
      <c r="K47" s="81">
        <f t="shared" si="22"/>
        <v>2.6709834075273169</v>
      </c>
      <c r="N47" s="87" t="s">
        <v>63</v>
      </c>
      <c r="O47" s="96">
        <f t="shared" si="17"/>
        <v>1.9643005428840885</v>
      </c>
      <c r="P47" s="96">
        <f t="shared" si="18"/>
        <v>2.4185425416943507</v>
      </c>
    </row>
    <row r="48" spans="1:16" x14ac:dyDescent="0.15">
      <c r="B48" s="87" t="s">
        <v>6</v>
      </c>
      <c r="C48" s="93">
        <f>C8+C13</f>
        <v>0.7460476178810912</v>
      </c>
      <c r="D48" s="93">
        <f t="shared" ref="D48:K48" si="23">D8+D13</f>
        <v>0.40423904730689392</v>
      </c>
      <c r="E48" s="93">
        <f t="shared" si="23"/>
        <v>0.82438171371471403</v>
      </c>
      <c r="F48" s="93">
        <f t="shared" si="23"/>
        <v>1.4296982843620587</v>
      </c>
      <c r="G48" s="93">
        <f t="shared" si="23"/>
        <v>3.6536846946051194</v>
      </c>
      <c r="H48" s="93">
        <f t="shared" si="23"/>
        <v>2.1653456916905847</v>
      </c>
      <c r="I48" s="93">
        <f t="shared" si="23"/>
        <v>1.1568917283197535</v>
      </c>
      <c r="J48" s="93">
        <f t="shared" si="23"/>
        <v>2.0331325301204819</v>
      </c>
      <c r="K48" s="93">
        <f t="shared" si="23"/>
        <v>3.1920275192229863</v>
      </c>
      <c r="N48" s="87" t="s">
        <v>75</v>
      </c>
      <c r="O48" s="96">
        <f t="shared" si="17"/>
        <v>0.65822279296756636</v>
      </c>
      <c r="P48" s="96">
        <f t="shared" si="18"/>
        <v>2.2717967413868307</v>
      </c>
    </row>
    <row r="49" spans="2:16" ht="15" thickBot="1" x14ac:dyDescent="0.2">
      <c r="B49" s="88" t="s">
        <v>7</v>
      </c>
      <c r="C49" s="94">
        <f>C10+C15</f>
        <v>0</v>
      </c>
      <c r="D49" s="94">
        <f t="shared" ref="D49:K49" si="24">D10+D15</f>
        <v>0</v>
      </c>
      <c r="E49" s="94">
        <f t="shared" si="24"/>
        <v>0</v>
      </c>
      <c r="F49" s="94">
        <f t="shared" si="24"/>
        <v>0.16761979885624137</v>
      </c>
      <c r="G49" s="94">
        <f t="shared" si="24"/>
        <v>1.0678378709059535</v>
      </c>
      <c r="H49" s="94">
        <f t="shared" si="24"/>
        <v>0</v>
      </c>
      <c r="I49" s="94">
        <f t="shared" si="24"/>
        <v>0.31169149043986744</v>
      </c>
      <c r="J49" s="94">
        <f t="shared" si="24"/>
        <v>0.44104991394148019</v>
      </c>
      <c r="K49" s="94">
        <f t="shared" si="24"/>
        <v>0.71833265884257391</v>
      </c>
      <c r="N49" s="88" t="s">
        <v>76</v>
      </c>
      <c r="O49" s="97">
        <f t="shared" si="17"/>
        <v>0</v>
      </c>
      <c r="P49" s="97">
        <f t="shared" si="18"/>
        <v>0.4510886221643528</v>
      </c>
    </row>
    <row r="50" spans="2:16" ht="15" thickTop="1" x14ac:dyDescent="0.15">
      <c r="B50" s="56" t="s">
        <v>29</v>
      </c>
      <c r="C50" s="91">
        <f>SUM(C42:C49)</f>
        <v>100</v>
      </c>
      <c r="D50" s="91">
        <f t="shared" ref="D50:K50" si="25">SUM(D42:D49)</f>
        <v>100</v>
      </c>
      <c r="E50" s="91">
        <f t="shared" si="25"/>
        <v>100</v>
      </c>
      <c r="F50" s="91">
        <f t="shared" si="25"/>
        <v>100</v>
      </c>
      <c r="G50" s="91">
        <f t="shared" si="25"/>
        <v>100</v>
      </c>
      <c r="H50" s="91">
        <f t="shared" si="25"/>
        <v>100</v>
      </c>
      <c r="I50" s="91">
        <f>SUM(I42:I49)</f>
        <v>99.999999999999972</v>
      </c>
      <c r="J50" s="91">
        <f t="shared" si="25"/>
        <v>100</v>
      </c>
      <c r="K50" s="91">
        <f t="shared" si="25"/>
        <v>99.999999999999986</v>
      </c>
    </row>
    <row r="53" spans="2:16" x14ac:dyDescent="0.15">
      <c r="B53" s="135"/>
      <c r="C53" s="137" t="s">
        <v>55</v>
      </c>
      <c r="D53" s="137"/>
      <c r="E53" s="137"/>
      <c r="F53" s="137" t="s">
        <v>56</v>
      </c>
      <c r="G53" s="137"/>
      <c r="H53" s="137"/>
      <c r="I53" s="137"/>
      <c r="J53" s="137"/>
      <c r="K53" s="137"/>
      <c r="N53" s="138"/>
      <c r="O53" s="54" t="s">
        <v>55</v>
      </c>
      <c r="P53" s="54" t="s">
        <v>56</v>
      </c>
    </row>
    <row r="54" spans="2:16" ht="15" thickBot="1" x14ac:dyDescent="0.2">
      <c r="B54" s="136"/>
      <c r="C54" s="58">
        <v>1</v>
      </c>
      <c r="D54" s="58">
        <v>2</v>
      </c>
      <c r="E54" s="58">
        <v>3</v>
      </c>
      <c r="F54" s="58">
        <v>1</v>
      </c>
      <c r="G54" s="58">
        <v>2</v>
      </c>
      <c r="H54" s="58">
        <v>3</v>
      </c>
      <c r="I54" s="58">
        <v>4</v>
      </c>
      <c r="J54" s="58">
        <v>5</v>
      </c>
      <c r="K54" s="58">
        <v>6</v>
      </c>
      <c r="N54" s="139"/>
      <c r="O54" s="59" t="s">
        <v>64</v>
      </c>
      <c r="P54" s="58" t="s">
        <v>65</v>
      </c>
    </row>
    <row r="55" spans="2:16" ht="15" thickTop="1" x14ac:dyDescent="0.15">
      <c r="B55" s="66" t="s">
        <v>57</v>
      </c>
      <c r="C55" s="92">
        <f>C3+C6+C11</f>
        <v>78.960789073408861</v>
      </c>
      <c r="D55" s="92">
        <f t="shared" ref="D55:K55" si="26">D3+D6+D11</f>
        <v>79.005622368454226</v>
      </c>
      <c r="E55" s="92">
        <f t="shared" si="26"/>
        <v>80.06852003854253</v>
      </c>
      <c r="F55" s="92">
        <f t="shared" si="26"/>
        <v>73.948678761585484</v>
      </c>
      <c r="G55" s="92">
        <f t="shared" si="26"/>
        <v>62.884723294560395</v>
      </c>
      <c r="H55" s="92">
        <f t="shared" si="26"/>
        <v>74.246693173938596</v>
      </c>
      <c r="I55" s="92">
        <f t="shared" si="26"/>
        <v>79.940835983348393</v>
      </c>
      <c r="J55" s="92">
        <f t="shared" si="26"/>
        <v>78.489281802534819</v>
      </c>
      <c r="K55" s="92">
        <f t="shared" si="26"/>
        <v>67.70032375556454</v>
      </c>
      <c r="N55" s="66" t="s">
        <v>57</v>
      </c>
      <c r="O55" s="95">
        <f>AVERAGE(C55:E55)</f>
        <v>79.344977160135215</v>
      </c>
      <c r="P55" s="95">
        <f>AVERAGE(F55:K55)</f>
        <v>72.86842279525537</v>
      </c>
    </row>
    <row r="56" spans="2:16" x14ac:dyDescent="0.15">
      <c r="B56" s="99" t="s">
        <v>58</v>
      </c>
      <c r="C56" s="93">
        <f>C4+C7+C9+C12+C14</f>
        <v>17.086272055728642</v>
      </c>
      <c r="D56" s="93">
        <f t="shared" ref="D56:K56" si="27">D4+D7+D9+D12+D14</f>
        <v>20.091773189118324</v>
      </c>
      <c r="E56" s="93">
        <f t="shared" si="27"/>
        <v>16.919453267192466</v>
      </c>
      <c r="F56" s="93">
        <f t="shared" si="27"/>
        <v>22.39573062512325</v>
      </c>
      <c r="G56" s="93">
        <f t="shared" si="27"/>
        <v>28.883516650423378</v>
      </c>
      <c r="H56" s="93">
        <f t="shared" si="27"/>
        <v>20.814352546716872</v>
      </c>
      <c r="I56" s="93">
        <f t="shared" si="27"/>
        <v>17.351463707063541</v>
      </c>
      <c r="J56" s="93">
        <f t="shared" si="27"/>
        <v>16.777499608824911</v>
      </c>
      <c r="K56" s="93">
        <f t="shared" si="27"/>
        <v>25.718332658842574</v>
      </c>
      <c r="N56" s="99" t="s">
        <v>58</v>
      </c>
      <c r="O56" s="96">
        <f t="shared" ref="O56:O57" si="28">AVERAGE(C56:E56)</f>
        <v>18.032499504013145</v>
      </c>
      <c r="P56" s="96">
        <f t="shared" ref="P56:P57" si="29">AVERAGE(F56:K56)</f>
        <v>21.990149299499091</v>
      </c>
    </row>
    <row r="57" spans="2:16" ht="15" thickBot="1" x14ac:dyDescent="0.2">
      <c r="B57" s="100" t="s">
        <v>66</v>
      </c>
      <c r="C57" s="98">
        <f>C5+C8+C10+C13+C15</f>
        <v>3.9529388708624977</v>
      </c>
      <c r="D57" s="98">
        <f t="shared" ref="D57:K57" si="30">D5+D8+D10+D13+D15</f>
        <v>0.9026044424274513</v>
      </c>
      <c r="E57" s="98">
        <f t="shared" si="30"/>
        <v>3.0120266942650153</v>
      </c>
      <c r="F57" s="98">
        <f t="shared" si="30"/>
        <v>3.6555906132912637</v>
      </c>
      <c r="G57" s="98">
        <f t="shared" si="30"/>
        <v>8.2317600550162222</v>
      </c>
      <c r="H57" s="98">
        <f t="shared" si="30"/>
        <v>4.9389542793445163</v>
      </c>
      <c r="I57" s="98">
        <f t="shared" si="30"/>
        <v>2.7077003095880512</v>
      </c>
      <c r="J57" s="98">
        <f t="shared" si="30"/>
        <v>4.733218588640276</v>
      </c>
      <c r="K57" s="98">
        <f t="shared" si="30"/>
        <v>6.5813435855928768</v>
      </c>
      <c r="N57" s="100" t="s">
        <v>66</v>
      </c>
      <c r="O57" s="97">
        <f t="shared" si="28"/>
        <v>2.6225233358516551</v>
      </c>
      <c r="P57" s="97">
        <f t="shared" si="29"/>
        <v>5.1414279052455347</v>
      </c>
    </row>
    <row r="58" spans="2:16" ht="15" thickTop="1" x14ac:dyDescent="0.15">
      <c r="B58" s="56" t="s">
        <v>29</v>
      </c>
      <c r="C58" s="91">
        <f t="shared" ref="C58:K58" si="31">SUM(C55:C57)</f>
        <v>100</v>
      </c>
      <c r="D58" s="91">
        <f t="shared" si="31"/>
        <v>100</v>
      </c>
      <c r="E58" s="91">
        <f t="shared" si="31"/>
        <v>100.00000000000001</v>
      </c>
      <c r="F58" s="91">
        <f t="shared" si="31"/>
        <v>100</v>
      </c>
      <c r="G58" s="91">
        <f t="shared" si="31"/>
        <v>100</v>
      </c>
      <c r="H58" s="91">
        <f t="shared" si="31"/>
        <v>99.999999999999986</v>
      </c>
      <c r="I58" s="91">
        <f t="shared" si="31"/>
        <v>99.999999999999986</v>
      </c>
      <c r="J58" s="91">
        <f t="shared" si="31"/>
        <v>100</v>
      </c>
      <c r="K58" s="91">
        <f t="shared" si="31"/>
        <v>99.999999999999986</v>
      </c>
    </row>
    <row r="59" spans="2:16" x14ac:dyDescent="0.15">
      <c r="B59" s="52"/>
    </row>
  </sheetData>
  <mergeCells count="25">
    <mergeCell ref="C20:E20"/>
    <mergeCell ref="F20:K20"/>
    <mergeCell ref="B20:B21"/>
    <mergeCell ref="N20:N21"/>
    <mergeCell ref="A3:A5"/>
    <mergeCell ref="A6:A10"/>
    <mergeCell ref="A11:A13"/>
    <mergeCell ref="A14:A15"/>
    <mergeCell ref="A27:B28"/>
    <mergeCell ref="A30:A32"/>
    <mergeCell ref="A37:B37"/>
    <mergeCell ref="A33:A35"/>
    <mergeCell ref="M30:M32"/>
    <mergeCell ref="M33:M35"/>
    <mergeCell ref="C27:E27"/>
    <mergeCell ref="F27:K27"/>
    <mergeCell ref="M28:N29"/>
    <mergeCell ref="B40:B41"/>
    <mergeCell ref="C40:E40"/>
    <mergeCell ref="F40:K40"/>
    <mergeCell ref="N40:N41"/>
    <mergeCell ref="B53:B54"/>
    <mergeCell ref="C53:E53"/>
    <mergeCell ref="F53:K53"/>
    <mergeCell ref="N53:N54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results of 231208_Hpt_glycans</vt:lpstr>
      <vt:lpstr>For Fig</vt:lpstr>
    </vt:vector>
  </TitlesOfParts>
  <Company>広島大学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臼井 颯哉</dc:creator>
  <cp:lastModifiedBy>Miyako Nakano</cp:lastModifiedBy>
  <cp:lastPrinted>2023-08-18T00:11:44Z</cp:lastPrinted>
  <dcterms:created xsi:type="dcterms:W3CDTF">2019-09-02T00:38:40Z</dcterms:created>
  <dcterms:modified xsi:type="dcterms:W3CDTF">2025-01-06T07:17:23Z</dcterms:modified>
</cp:coreProperties>
</file>