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q42089077\Desktop\School\MQ\Post-doc\Projects\Synbio centre\Aleksandra Filipovska\Glycan results\"/>
    </mc:Choice>
  </mc:AlternateContent>
  <xr:revisionPtr revIDLastSave="0" documentId="13_ncr:1_{A98643BE-165A-47ED-904C-D182A5402FF2}" xr6:coauthVersionLast="36" xr6:coauthVersionMax="47" xr10:uidLastSave="{00000000-0000-0000-0000-000000000000}"/>
  <bookViews>
    <workbookView xWindow="0" yWindow="0" windowWidth="28800" windowHeight="12225" activeTab="1" xr2:uid="{D143A0D8-B025-41D1-B92C-29E51F5B066C}"/>
  </bookViews>
  <sheets>
    <sheet name="Summary - N_glycans" sheetId="1" r:id="rId1"/>
    <sheet name="Summary - O_glycans" sheetId="2" r:id="rId2"/>
  </sheets>
  <definedNames>
    <definedName name="_xlnm._FilterDatabase" localSheetId="0" hidden="1">'Summary - N_glycans'!$A$2:$AD$2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2" l="1"/>
  <c r="K5" i="2"/>
  <c r="K6" i="2"/>
  <c r="K7" i="2"/>
  <c r="K8" i="2"/>
  <c r="K9" i="2"/>
  <c r="K3" i="2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3" i="1"/>
  <c r="E4" i="2"/>
  <c r="E5" i="2"/>
  <c r="E6" i="2"/>
  <c r="E7" i="2"/>
  <c r="E8" i="2"/>
  <c r="E9" i="2"/>
  <c r="E3" i="2"/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3" i="1"/>
</calcChain>
</file>

<file path=xl/sharedStrings.xml><?xml version="1.0" encoding="utf-8"?>
<sst xmlns="http://schemas.openxmlformats.org/spreadsheetml/2006/main" count="65" uniqueCount="35">
  <si>
    <t>Glycan #</t>
  </si>
  <si>
    <t>Retention
time</t>
  </si>
  <si>
    <t>detected m/z</t>
  </si>
  <si>
    <t>Composition</t>
  </si>
  <si>
    <t>Shorthand Notation</t>
  </si>
  <si>
    <t>Relative abundance %</t>
  </si>
  <si>
    <t>M-H</t>
  </si>
  <si>
    <t>M-2H</t>
  </si>
  <si>
    <t>M-3H</t>
  </si>
  <si>
    <t>M+31.004 -2H</t>
  </si>
  <si>
    <t>M+62.008 -H</t>
  </si>
  <si>
    <t>M+62.008 -2H</t>
  </si>
  <si>
    <t>[parent ion mass]-</t>
  </si>
  <si>
    <t>Hex (H)</t>
  </si>
  <si>
    <t>HexNAc (N)</t>
  </si>
  <si>
    <t>Fuc (F)</t>
  </si>
  <si>
    <t>NeuAc (S)</t>
  </si>
  <si>
    <t>Golga5 KO
1</t>
  </si>
  <si>
    <t>Golga5 KO
2</t>
  </si>
  <si>
    <t>Golga5 KO
3</t>
  </si>
  <si>
    <t>Golga5 KO
4</t>
  </si>
  <si>
    <t>Golga5 KO
5</t>
  </si>
  <si>
    <t>Cal51 WT
1</t>
  </si>
  <si>
    <t>Cal51 WT
2</t>
  </si>
  <si>
    <t>Cal51 WT
3</t>
  </si>
  <si>
    <t>Cal51 WT
4</t>
  </si>
  <si>
    <t>Cal51 WT
5</t>
  </si>
  <si>
    <t>Golga8M KO
1</t>
  </si>
  <si>
    <t>Golga8M KO
2</t>
  </si>
  <si>
    <t>Golga8M KO
3</t>
  </si>
  <si>
    <t>Golga8M KO
4</t>
  </si>
  <si>
    <t>Golga8M KO
5</t>
  </si>
  <si>
    <t>843..3032</t>
  </si>
  <si>
    <t>Sum of peak area</t>
  </si>
  <si>
    <t>Reducing
end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</si>
</sst>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E+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icholas Debono (HDR)" id="{CE3DBBE6-CDCE-4024-924C-4EE572EFC106}" userId="Nicholas Debono (HDR)" providerId="None"/>
  <person displayName="Edward Moh" id="{25CFD705-1AA6-4931-B9BA-C7A5E8EF564D}" userId="S::edward.moh@mq.edu.au::8a036153-d290-43ee-bfdd-07732db3636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" dT="2022-03-14T05:21:34.44" personId="{25CFD705-1AA6-4931-B9BA-C7A5E8EF564D}" id="{4B77DC10-46FA-43FE-8987-303D05F657C6}" done="1">
    <text>remove the sulphate column</text>
  </threadedComment>
  <threadedComment ref="K1" dT="2022-03-20T23:46:34.41" personId="{CE3DBBE6-CDCE-4024-924C-4EE572EFC106}" id="{3BAECC3B-46BE-4883-A152-E184D573B3E5}" parentId="{4B77DC10-46FA-43FE-8987-303D05F657C6}">
    <text>resolved.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9642-B9EA-47B4-93FB-3B0656498FFF}">
  <dimension ref="A1:AD73"/>
  <sheetViews>
    <sheetView topLeftCell="A52" workbookViewId="0">
      <selection activeCell="H7" sqref="H7"/>
    </sheetView>
  </sheetViews>
  <sheetFormatPr defaultRowHeight="15" x14ac:dyDescent="0.25"/>
  <cols>
    <col min="1" max="1" width="8.85546875" customWidth="1"/>
    <col min="2" max="2" width="9.85546875" customWidth="1"/>
    <col min="3" max="5" width="9.28515625" bestFit="1" customWidth="1"/>
    <col min="6" max="6" width="10.42578125" customWidth="1"/>
    <col min="7" max="7" width="10.140625" bestFit="1" customWidth="1"/>
    <col min="8" max="8" width="10.140625" customWidth="1"/>
    <col min="9" max="9" width="15.28515625" bestFit="1" customWidth="1"/>
    <col min="10" max="10" width="9.7109375" customWidth="1"/>
    <col min="11" max="11" width="6.85546875" bestFit="1" customWidth="1"/>
    <col min="12" max="12" width="10.28515625" bestFit="1" customWidth="1"/>
    <col min="14" max="14" width="8.7109375" bestFit="1" customWidth="1"/>
    <col min="15" max="15" width="16.7109375" bestFit="1" customWidth="1"/>
    <col min="16" max="30" width="7.85546875" customWidth="1"/>
  </cols>
  <sheetData>
    <row r="1" spans="1:30" ht="14.45" customHeight="1" x14ac:dyDescent="0.25">
      <c r="A1" s="5" t="s">
        <v>0</v>
      </c>
      <c r="B1" s="6" t="s">
        <v>1</v>
      </c>
      <c r="C1" s="5" t="s">
        <v>2</v>
      </c>
      <c r="D1" s="5"/>
      <c r="E1" s="5"/>
      <c r="F1" s="5"/>
      <c r="G1" s="5"/>
      <c r="H1" s="5"/>
      <c r="J1" s="6" t="s">
        <v>34</v>
      </c>
      <c r="K1" s="5" t="s">
        <v>3</v>
      </c>
      <c r="L1" s="5"/>
      <c r="M1" s="5"/>
      <c r="N1" s="5"/>
      <c r="O1" s="6" t="s">
        <v>4</v>
      </c>
      <c r="P1" s="5" t="s">
        <v>5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45" x14ac:dyDescent="0.25">
      <c r="A2" s="5"/>
      <c r="B2" s="6"/>
      <c r="C2" t="s">
        <v>6</v>
      </c>
      <c r="D2" t="s">
        <v>7</v>
      </c>
      <c r="E2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6"/>
      <c r="K2" t="s">
        <v>13</v>
      </c>
      <c r="L2" t="s">
        <v>14</v>
      </c>
      <c r="M2" t="s">
        <v>15</v>
      </c>
      <c r="N2" t="s">
        <v>16</v>
      </c>
      <c r="O2" s="6"/>
      <c r="P2" s="1" t="s">
        <v>22</v>
      </c>
      <c r="Q2" s="1" t="s">
        <v>23</v>
      </c>
      <c r="R2" s="1" t="s">
        <v>24</v>
      </c>
      <c r="S2" s="1" t="s">
        <v>25</v>
      </c>
      <c r="T2" s="1" t="s">
        <v>26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</row>
    <row r="3" spans="1:30" x14ac:dyDescent="0.25">
      <c r="A3">
        <v>1</v>
      </c>
      <c r="B3">
        <v>22.8</v>
      </c>
      <c r="C3" s="3">
        <v>911.33619999999996</v>
      </c>
      <c r="D3" s="3">
        <v>455.16449999999998</v>
      </c>
      <c r="E3" s="3"/>
      <c r="F3" s="3">
        <v>486.16849999999999</v>
      </c>
      <c r="G3" s="3">
        <v>973.33900000000006</v>
      </c>
      <c r="H3" s="3"/>
      <c r="I3" s="3">
        <f>D3*2+1</f>
        <v>911.32899999999995</v>
      </c>
      <c r="J3">
        <v>20</v>
      </c>
      <c r="K3">
        <v>3</v>
      </c>
      <c r="L3">
        <v>2</v>
      </c>
      <c r="O3" t="str">
        <f>CONCATENATE((IF(K3&gt;0,CONCATENATE("H",K3),"")),(IF(L3&gt;0,CONCATENATE("N",L3),"")),(IF(M3&gt;0,CONCATENATE("F",M3),"")),(IF(N3&gt;0,CONCATENATE("S",N3),"")))</f>
        <v>H3N2</v>
      </c>
      <c r="P3" s="3">
        <v>0.4136394189366378</v>
      </c>
      <c r="Q3" s="3">
        <v>0.15266737066982086</v>
      </c>
      <c r="R3" s="3">
        <v>0.34639358315131907</v>
      </c>
      <c r="S3" s="3">
        <v>0.32700387716253726</v>
      </c>
      <c r="T3" s="3">
        <v>0.32099163204371828</v>
      </c>
      <c r="U3" s="3">
        <v>6.0229243081835075E-2</v>
      </c>
      <c r="V3" s="3">
        <v>0.38577829396818997</v>
      </c>
      <c r="W3" s="3">
        <v>0.15069236572577571</v>
      </c>
      <c r="X3" s="3">
        <v>0.11041211533963913</v>
      </c>
      <c r="Y3" s="3">
        <v>9.3584851566017591E-2</v>
      </c>
      <c r="Z3" s="3">
        <v>0.41335897448164716</v>
      </c>
      <c r="AA3" s="3">
        <v>0.32976252490497854</v>
      </c>
      <c r="AB3" s="3">
        <v>0.2438333401324482</v>
      </c>
      <c r="AC3" s="3">
        <v>0.21229334915730899</v>
      </c>
      <c r="AD3" s="3">
        <v>0.30791453746449754</v>
      </c>
    </row>
    <row r="4" spans="1:30" x14ac:dyDescent="0.25">
      <c r="A4">
        <v>2</v>
      </c>
      <c r="B4">
        <v>21.8</v>
      </c>
      <c r="C4" s="3">
        <v>1073.3889999999999</v>
      </c>
      <c r="D4" s="3">
        <v>536.19090000000006</v>
      </c>
      <c r="E4" s="3"/>
      <c r="F4" s="3">
        <v>567.19489999999996</v>
      </c>
      <c r="G4" s="3">
        <v>1135.3918000000001</v>
      </c>
      <c r="H4" s="3"/>
      <c r="I4" s="3">
        <f t="shared" ref="I4:I67" si="0">D4*2+1</f>
        <v>1073.3818000000001</v>
      </c>
      <c r="J4">
        <v>20</v>
      </c>
      <c r="K4">
        <v>4</v>
      </c>
      <c r="L4">
        <v>2</v>
      </c>
      <c r="O4" t="str">
        <f t="shared" ref="O4:O67" si="1">CONCATENATE((IF(K4&gt;0,CONCATENATE("H",K4),"")),(IF(L4&gt;0,CONCATENATE("N",L4),"")),(IF(M4&gt;0,CONCATENATE("F",M4),"")),(IF(N4&gt;0,CONCATENATE("S",N4),"")))</f>
        <v>H4N2</v>
      </c>
      <c r="P4" s="3">
        <v>1.5688744992341474E-2</v>
      </c>
      <c r="Q4" s="3">
        <v>4.5379037994161637E-3</v>
      </c>
      <c r="R4" s="3">
        <v>8.0415275166536675E-3</v>
      </c>
      <c r="S4" s="3">
        <v>1.4621157418888373E-2</v>
      </c>
      <c r="T4" s="3">
        <v>2.3564423549894439E-3</v>
      </c>
      <c r="U4" s="3">
        <v>8.7808982470192462E-2</v>
      </c>
      <c r="V4" s="3">
        <v>4.2765228645226423E-2</v>
      </c>
      <c r="W4" s="3">
        <v>3.2843041546160995E-2</v>
      </c>
      <c r="X4" s="3">
        <v>0.10276449430450364</v>
      </c>
      <c r="Y4" s="3">
        <v>7.2287994784557719E-2</v>
      </c>
      <c r="Z4" s="3">
        <v>2.4658401598011147E-2</v>
      </c>
      <c r="AA4" s="3">
        <v>2.8931814365501279E-2</v>
      </c>
      <c r="AB4" s="3">
        <v>1.1215326769904926E-2</v>
      </c>
      <c r="AC4" s="3">
        <v>9.0395995762367499E-3</v>
      </c>
      <c r="AD4" s="3">
        <v>3.1144042460775991E-3</v>
      </c>
    </row>
    <row r="5" spans="1:30" x14ac:dyDescent="0.25">
      <c r="A5">
        <v>3</v>
      </c>
      <c r="B5">
        <v>24.7</v>
      </c>
      <c r="C5" s="3">
        <v>1235.4419</v>
      </c>
      <c r="D5" s="3">
        <v>617.21730000000002</v>
      </c>
      <c r="E5" s="3"/>
      <c r="F5" s="3">
        <v>648.22130000000004</v>
      </c>
      <c r="G5" s="3">
        <v>1297.4447</v>
      </c>
      <c r="H5" s="3"/>
      <c r="I5" s="3">
        <f t="shared" si="0"/>
        <v>1235.4346</v>
      </c>
      <c r="J5">
        <v>20</v>
      </c>
      <c r="K5">
        <v>5</v>
      </c>
      <c r="L5">
        <v>2</v>
      </c>
      <c r="O5" t="str">
        <f t="shared" si="1"/>
        <v>H5N2</v>
      </c>
      <c r="P5" s="3">
        <v>1.2459750039181776</v>
      </c>
      <c r="Q5" s="3">
        <v>1.2908958787948375</v>
      </c>
      <c r="R5" s="3">
        <v>0.94449139483986311</v>
      </c>
      <c r="S5" s="3">
        <v>1.0881423723772166</v>
      </c>
      <c r="T5" s="3">
        <v>1.1089835580090945</v>
      </c>
      <c r="U5" s="3">
        <v>1.6891766417499037</v>
      </c>
      <c r="V5" s="3">
        <v>1.0388120900749316</v>
      </c>
      <c r="W5" s="3">
        <v>1.2078617618419356</v>
      </c>
      <c r="X5" s="3">
        <v>1.5243726998337124</v>
      </c>
      <c r="Y5" s="3">
        <v>1.1880032043009348</v>
      </c>
      <c r="Z5" s="3">
        <v>0.92997191088852404</v>
      </c>
      <c r="AA5" s="3">
        <v>0.9484140347060882</v>
      </c>
      <c r="AB5" s="3">
        <v>0.71674554059034434</v>
      </c>
      <c r="AC5" s="3">
        <v>1.0369036773023983</v>
      </c>
      <c r="AD5" s="3">
        <v>1.2204726915881565</v>
      </c>
    </row>
    <row r="6" spans="1:30" x14ac:dyDescent="0.25">
      <c r="A6">
        <v>4</v>
      </c>
      <c r="B6">
        <v>21.4</v>
      </c>
      <c r="C6" s="3">
        <v>1397.4947</v>
      </c>
      <c r="D6" s="3">
        <v>698.24369999999999</v>
      </c>
      <c r="E6" s="3">
        <v>465.1601</v>
      </c>
      <c r="F6" s="3">
        <v>729.24770000000001</v>
      </c>
      <c r="G6" s="3">
        <v>1459.4974999999999</v>
      </c>
      <c r="H6" s="3"/>
      <c r="I6" s="3">
        <f t="shared" si="0"/>
        <v>1397.4874</v>
      </c>
      <c r="J6">
        <v>20</v>
      </c>
      <c r="K6">
        <v>6</v>
      </c>
      <c r="L6">
        <v>2</v>
      </c>
      <c r="O6" t="str">
        <f t="shared" si="1"/>
        <v>H6N2</v>
      </c>
      <c r="P6" s="3">
        <v>4.6381934861827521</v>
      </c>
      <c r="Q6" s="3">
        <v>10.182033276673396</v>
      </c>
      <c r="R6" s="3">
        <v>9.1076872438551</v>
      </c>
      <c r="S6" s="3">
        <v>11.41549839526477</v>
      </c>
      <c r="T6" s="3">
        <v>8.0459217184027079</v>
      </c>
      <c r="U6" s="3">
        <v>7.6786683400627842</v>
      </c>
      <c r="V6" s="3">
        <v>10.250515365193557</v>
      </c>
      <c r="W6" s="3">
        <v>9.8743154297790081</v>
      </c>
      <c r="X6" s="3">
        <v>12.124350780989044</v>
      </c>
      <c r="Y6" s="3">
        <v>2.8990683067547334</v>
      </c>
      <c r="Z6" s="3">
        <v>12.536729734252347</v>
      </c>
      <c r="AA6" s="3">
        <v>11.54710075334318</v>
      </c>
      <c r="AB6" s="3">
        <v>0.83723822399489523</v>
      </c>
      <c r="AC6" s="3">
        <v>9.8096032814356438</v>
      </c>
      <c r="AD6" s="3">
        <v>10.09588594075627</v>
      </c>
    </row>
    <row r="7" spans="1:30" x14ac:dyDescent="0.25">
      <c r="A7">
        <v>5</v>
      </c>
      <c r="B7">
        <v>20.8</v>
      </c>
      <c r="C7" s="3">
        <v>1559.5474999999999</v>
      </c>
      <c r="D7" s="3">
        <v>779.27009999999996</v>
      </c>
      <c r="E7" s="3">
        <v>519.17769999999996</v>
      </c>
      <c r="F7" s="3">
        <v>810.27409999999998</v>
      </c>
      <c r="G7" s="3">
        <v>1621.5503000000001</v>
      </c>
      <c r="H7" s="3"/>
      <c r="I7" s="3">
        <f t="shared" si="0"/>
        <v>1559.5401999999999</v>
      </c>
      <c r="J7">
        <v>20</v>
      </c>
      <c r="K7">
        <v>7</v>
      </c>
      <c r="L7">
        <v>2</v>
      </c>
      <c r="O7" t="str">
        <f t="shared" si="1"/>
        <v>H7N2</v>
      </c>
      <c r="P7" s="3">
        <v>8.0115498384656192</v>
      </c>
      <c r="Q7" s="3">
        <v>7.1071648624250372</v>
      </c>
      <c r="R7" s="3">
        <v>0.49932143432664516</v>
      </c>
      <c r="S7" s="3">
        <v>6.7607053438908364</v>
      </c>
      <c r="T7" s="3">
        <v>0.6150074792213075</v>
      </c>
      <c r="U7" s="3">
        <v>9.2371237195590847</v>
      </c>
      <c r="V7" s="3">
        <v>8.9313580530489638</v>
      </c>
      <c r="W7" s="3">
        <v>6.8758293284327419</v>
      </c>
      <c r="X7" s="3">
        <v>1.4410237715299112</v>
      </c>
      <c r="Y7" s="3">
        <v>11.555841242462352</v>
      </c>
      <c r="Z7" s="3">
        <v>7.4567956307742129</v>
      </c>
      <c r="AA7" s="3">
        <v>1.439688734217603</v>
      </c>
      <c r="AB7" s="3">
        <v>0.61685973498940505</v>
      </c>
      <c r="AC7" s="3">
        <v>0.57423619170412621</v>
      </c>
      <c r="AD7" s="3">
        <v>6.414114435678492</v>
      </c>
    </row>
    <row r="8" spans="1:30" x14ac:dyDescent="0.25">
      <c r="A8">
        <v>6</v>
      </c>
      <c r="B8">
        <v>21.6</v>
      </c>
      <c r="C8" s="3">
        <v>1559.5474999999999</v>
      </c>
      <c r="D8" s="3">
        <v>779.27009999999996</v>
      </c>
      <c r="E8" s="3">
        <v>519.17769999999996</v>
      </c>
      <c r="F8" s="3">
        <v>810.27409999999998</v>
      </c>
      <c r="G8" s="3">
        <v>1621.5503000000001</v>
      </c>
      <c r="H8" s="3"/>
      <c r="I8" s="3">
        <f t="shared" si="0"/>
        <v>1559.5401999999999</v>
      </c>
      <c r="J8">
        <v>20</v>
      </c>
      <c r="K8">
        <v>7</v>
      </c>
      <c r="L8">
        <v>2</v>
      </c>
      <c r="O8" t="str">
        <f t="shared" si="1"/>
        <v>H7N2</v>
      </c>
      <c r="P8" s="3">
        <v>2.3783139600644563</v>
      </c>
      <c r="Q8" s="3">
        <v>2.1290812277496642</v>
      </c>
      <c r="R8" s="3">
        <v>2.0121529924694648</v>
      </c>
      <c r="S8" s="3">
        <v>2.1903417626771824</v>
      </c>
      <c r="T8" s="3">
        <v>1.8071121437595608</v>
      </c>
      <c r="U8" s="3">
        <v>1.8703815949691764</v>
      </c>
      <c r="V8" s="3">
        <v>1.9213665820296582</v>
      </c>
      <c r="W8" s="3">
        <v>1.7884410033981213</v>
      </c>
      <c r="X8" s="3">
        <v>2.5872327442076606</v>
      </c>
      <c r="Y8" s="3">
        <v>2.5196665328950698</v>
      </c>
      <c r="Z8" s="3">
        <v>1.9232214215109265</v>
      </c>
      <c r="AA8" s="3">
        <v>2.0403902957510232</v>
      </c>
      <c r="AB8" s="3">
        <v>1.1318009143385666</v>
      </c>
      <c r="AC8" s="3">
        <v>1.7557815950194535</v>
      </c>
      <c r="AD8" s="3">
        <v>1.6159765211186228</v>
      </c>
    </row>
    <row r="9" spans="1:30" x14ac:dyDescent="0.25">
      <c r="A9">
        <v>7</v>
      </c>
      <c r="B9">
        <v>21</v>
      </c>
      <c r="C9" s="3">
        <v>1721.6003000000001</v>
      </c>
      <c r="D9" s="3">
        <v>860.29660000000001</v>
      </c>
      <c r="E9" s="3">
        <v>573.19529999999997</v>
      </c>
      <c r="F9" s="3">
        <v>922.30190000000005</v>
      </c>
      <c r="G9" s="3">
        <v>1783.6031</v>
      </c>
      <c r="H9" s="3"/>
      <c r="I9" s="3">
        <f t="shared" si="0"/>
        <v>1721.5932</v>
      </c>
      <c r="J9">
        <v>20</v>
      </c>
      <c r="K9">
        <v>8</v>
      </c>
      <c r="L9">
        <v>2</v>
      </c>
      <c r="O9" t="str">
        <f t="shared" si="1"/>
        <v>H8N2</v>
      </c>
      <c r="P9" s="3">
        <v>25.783576640436916</v>
      </c>
      <c r="Q9" s="3">
        <v>22.654067613246582</v>
      </c>
      <c r="R9" s="3">
        <v>21.525246599657017</v>
      </c>
      <c r="S9" s="3">
        <v>23.531132010212755</v>
      </c>
      <c r="T9" s="3">
        <v>19.489055823725508</v>
      </c>
      <c r="U9" s="3">
        <v>23.601894438395163</v>
      </c>
      <c r="V9" s="3">
        <v>24.303159540069025</v>
      </c>
      <c r="W9" s="3">
        <v>21.375012956461479</v>
      </c>
      <c r="X9" s="3">
        <v>26.960105084794421</v>
      </c>
      <c r="Y9" s="3">
        <v>27.915477958163727</v>
      </c>
      <c r="Z9" s="3">
        <v>21.087914283917346</v>
      </c>
      <c r="AA9" s="3">
        <v>15.663149956509839</v>
      </c>
      <c r="AB9" s="3">
        <v>9.7135318231237218</v>
      </c>
      <c r="AC9" s="3">
        <v>17.716609752871975</v>
      </c>
      <c r="AD9" s="3">
        <v>17.958846075960462</v>
      </c>
    </row>
    <row r="10" spans="1:30" x14ac:dyDescent="0.25">
      <c r="A10">
        <v>8</v>
      </c>
      <c r="B10">
        <v>21.3</v>
      </c>
      <c r="C10" s="3">
        <v>1883.6531</v>
      </c>
      <c r="D10" s="3">
        <v>941.32299999999998</v>
      </c>
      <c r="E10" s="3">
        <v>627.21289999999999</v>
      </c>
      <c r="F10" s="3">
        <v>972.327</v>
      </c>
      <c r="G10" s="3"/>
      <c r="H10" s="3"/>
      <c r="I10" s="3">
        <f t="shared" si="0"/>
        <v>1883.646</v>
      </c>
      <c r="J10">
        <v>20</v>
      </c>
      <c r="K10">
        <v>9</v>
      </c>
      <c r="L10">
        <v>2</v>
      </c>
      <c r="O10" t="str">
        <f t="shared" si="1"/>
        <v>H9N2</v>
      </c>
      <c r="P10" s="3">
        <v>21.166729112801388</v>
      </c>
      <c r="Q10" s="3">
        <v>19.614181908888099</v>
      </c>
      <c r="R10" s="3">
        <v>16.633665132409963</v>
      </c>
      <c r="S10" s="3">
        <v>22.366787124544825</v>
      </c>
      <c r="T10" s="3">
        <v>15.437011054266318</v>
      </c>
      <c r="U10" s="3">
        <v>20.390946544798453</v>
      </c>
      <c r="V10" s="3">
        <v>21.104840740081173</v>
      </c>
      <c r="W10" s="3">
        <v>18.986823907238389</v>
      </c>
      <c r="X10" s="3">
        <v>22.579202631892727</v>
      </c>
      <c r="Y10" s="3">
        <v>23.654411175029395</v>
      </c>
      <c r="Z10" s="3">
        <v>22.645331173624555</v>
      </c>
      <c r="AA10" s="3">
        <v>19.273865679036977</v>
      </c>
      <c r="AB10" s="3">
        <v>12.086062345427111</v>
      </c>
      <c r="AC10" s="3">
        <v>17.643053721907219</v>
      </c>
      <c r="AD10" s="3">
        <v>20.667069010428893</v>
      </c>
    </row>
    <row r="11" spans="1:30" x14ac:dyDescent="0.25">
      <c r="A11">
        <v>9</v>
      </c>
      <c r="B11">
        <v>22.6</v>
      </c>
      <c r="C11" s="3"/>
      <c r="D11" s="3">
        <v>1022.3494000000001</v>
      </c>
      <c r="E11" s="3">
        <v>681.23050000000001</v>
      </c>
      <c r="F11" s="3">
        <v>1053.3534</v>
      </c>
      <c r="G11" s="3"/>
      <c r="H11" s="3"/>
      <c r="I11" s="3">
        <f t="shared" si="0"/>
        <v>2045.6988000000001</v>
      </c>
      <c r="J11">
        <v>20</v>
      </c>
      <c r="K11">
        <v>10</v>
      </c>
      <c r="L11">
        <v>2</v>
      </c>
      <c r="O11" t="str">
        <f t="shared" si="1"/>
        <v>H10N2</v>
      </c>
      <c r="P11" s="3">
        <v>2.3803576841423908</v>
      </c>
      <c r="Q11" s="3">
        <v>2.1141153286875283</v>
      </c>
      <c r="R11" s="3">
        <v>1.9503890969760043</v>
      </c>
      <c r="S11" s="3">
        <v>2.2196203237099335</v>
      </c>
      <c r="T11" s="3">
        <v>1.737460091824873</v>
      </c>
      <c r="U11" s="3">
        <v>2.3587677356931485</v>
      </c>
      <c r="V11" s="3">
        <v>1.4887768140514579</v>
      </c>
      <c r="W11" s="3">
        <v>1.877823690797217</v>
      </c>
      <c r="X11" s="3">
        <v>2.0398866205459703</v>
      </c>
      <c r="Y11" s="3">
        <v>1.8376545820568371</v>
      </c>
      <c r="Z11" s="3">
        <v>2.94536471775444</v>
      </c>
      <c r="AA11" s="3">
        <v>2.1872535959360895</v>
      </c>
      <c r="AB11" s="3">
        <v>1.8964160979655438</v>
      </c>
      <c r="AC11" s="3">
        <v>2.3399184457736215</v>
      </c>
      <c r="AD11" s="3">
        <v>3.5643358389868984</v>
      </c>
    </row>
    <row r="12" spans="1:30" x14ac:dyDescent="0.25">
      <c r="A12">
        <v>10</v>
      </c>
      <c r="B12">
        <v>20.8</v>
      </c>
      <c r="C12" s="3">
        <v>1317.4949999999999</v>
      </c>
      <c r="D12" s="3">
        <v>658.24390000000005</v>
      </c>
      <c r="E12" s="3"/>
      <c r="F12" s="3">
        <v>689.24789999999996</v>
      </c>
      <c r="G12" s="3">
        <v>1379.4978000000001</v>
      </c>
      <c r="H12" s="3"/>
      <c r="I12" s="3">
        <f t="shared" si="0"/>
        <v>1317.4878000000001</v>
      </c>
      <c r="J12">
        <v>20</v>
      </c>
      <c r="K12">
        <v>3</v>
      </c>
      <c r="L12">
        <v>4</v>
      </c>
      <c r="O12" t="str">
        <f t="shared" si="1"/>
        <v>H3N4</v>
      </c>
      <c r="P12" s="3">
        <v>0.14688442727866685</v>
      </c>
      <c r="Q12" s="3">
        <v>6.6060859148374465E-2</v>
      </c>
      <c r="R12" s="3">
        <v>0.11493726041459316</v>
      </c>
      <c r="S12" s="3">
        <v>0.11374334799838888</v>
      </c>
      <c r="T12" s="3">
        <v>9.7054256965346489E-2</v>
      </c>
      <c r="U12" s="3">
        <v>5.4224044253877064E-2</v>
      </c>
      <c r="V12" s="3">
        <v>3.4046217150603471E-2</v>
      </c>
      <c r="W12" s="3">
        <v>3.1277181872167999E-2</v>
      </c>
      <c r="X12" s="3">
        <v>8.0181525731811476E-2</v>
      </c>
      <c r="Y12" s="3">
        <v>6.0895874224612213E-2</v>
      </c>
      <c r="Z12" s="3">
        <v>0.1444208066667915</v>
      </c>
      <c r="AA12" s="3">
        <v>0.10584606862748602</v>
      </c>
      <c r="AB12" s="3">
        <v>6.1699383614647836E-2</v>
      </c>
      <c r="AC12" s="3">
        <v>0.10490794852336385</v>
      </c>
      <c r="AD12" s="3">
        <v>0.11579306185710377</v>
      </c>
    </row>
    <row r="13" spans="1:30" x14ac:dyDescent="0.25">
      <c r="A13">
        <v>11</v>
      </c>
      <c r="B13">
        <v>23.9</v>
      </c>
      <c r="C13" s="3">
        <v>1770.6432</v>
      </c>
      <c r="D13" s="3">
        <v>884.81799999999998</v>
      </c>
      <c r="E13" s="3"/>
      <c r="F13" s="3">
        <v>915.83299999999997</v>
      </c>
      <c r="G13" s="3"/>
      <c r="H13" s="3"/>
      <c r="I13" s="3">
        <f t="shared" si="0"/>
        <v>1770.636</v>
      </c>
      <c r="J13">
        <v>20</v>
      </c>
      <c r="K13">
        <v>4</v>
      </c>
      <c r="L13">
        <v>4</v>
      </c>
      <c r="N13">
        <v>1</v>
      </c>
      <c r="O13" t="str">
        <f t="shared" si="1"/>
        <v>H4N4S1</v>
      </c>
      <c r="P13" s="3">
        <v>1.7817995448428705E-6</v>
      </c>
      <c r="Q13" s="3">
        <v>3.1667158404858089E-6</v>
      </c>
      <c r="R13" s="3">
        <v>1.4112113028833237E-2</v>
      </c>
      <c r="S13" s="3">
        <v>2.3774715734336607E-2</v>
      </c>
      <c r="T13" s="3">
        <v>1.7125307812423286E-6</v>
      </c>
      <c r="U13" s="3">
        <v>0.15725201326142882</v>
      </c>
      <c r="V13" s="3">
        <v>7.8105978767335729E-2</v>
      </c>
      <c r="W13" s="3">
        <v>9.692541614640314E-2</v>
      </c>
      <c r="X13" s="3">
        <v>0.14968911974068627</v>
      </c>
      <c r="Y13" s="3">
        <v>7.9818176909509139E-2</v>
      </c>
      <c r="Z13" s="3">
        <v>3.3031531942376388E-2</v>
      </c>
      <c r="AA13" s="3">
        <v>2.7592609131312461E-2</v>
      </c>
      <c r="AB13" s="3">
        <v>3.1733362556955476E-2</v>
      </c>
      <c r="AC13" s="3">
        <v>2.2762671402554776E-2</v>
      </c>
      <c r="AD13" s="3">
        <v>3.5664808738202013E-2</v>
      </c>
    </row>
    <row r="14" spans="1:30" x14ac:dyDescent="0.25">
      <c r="A14">
        <v>12</v>
      </c>
      <c r="B14">
        <v>19.2</v>
      </c>
      <c r="C14" s="3"/>
      <c r="D14" s="3">
        <v>820.29679999999996</v>
      </c>
      <c r="E14" s="3"/>
      <c r="F14" s="3">
        <v>851.30079999999998</v>
      </c>
      <c r="G14" s="3"/>
      <c r="H14" s="3"/>
      <c r="I14" s="3">
        <f t="shared" si="0"/>
        <v>1641.5935999999999</v>
      </c>
      <c r="J14">
        <v>20</v>
      </c>
      <c r="K14">
        <v>4</v>
      </c>
      <c r="L14">
        <v>4</v>
      </c>
      <c r="O14" t="str">
        <f t="shared" si="1"/>
        <v>H4N4</v>
      </c>
      <c r="P14" s="3">
        <v>0.22632239638639656</v>
      </c>
      <c r="Q14" s="3">
        <v>0.19080729625263193</v>
      </c>
      <c r="R14" s="3">
        <v>0.19955945554799029</v>
      </c>
      <c r="S14" s="3">
        <v>0.24042472882339513</v>
      </c>
      <c r="T14" s="3">
        <v>0.18371002702698955</v>
      </c>
      <c r="U14" s="3">
        <v>0.17586861430919856</v>
      </c>
      <c r="V14" s="3">
        <v>0.16701715870260572</v>
      </c>
      <c r="W14" s="3">
        <v>0.1148138489690496</v>
      </c>
      <c r="X14" s="3">
        <v>0.23008944812102392</v>
      </c>
      <c r="Y14" s="3">
        <v>0.20124963719101069</v>
      </c>
      <c r="Z14" s="3">
        <v>0.14877963264149438</v>
      </c>
      <c r="AA14" s="3">
        <v>0.1596585536278845</v>
      </c>
      <c r="AB14" s="3">
        <v>0.56257502785127356</v>
      </c>
      <c r="AC14" s="3">
        <v>0.80077717784534863</v>
      </c>
      <c r="AD14" s="3">
        <v>0.84368967020211472</v>
      </c>
    </row>
    <row r="15" spans="1:30" x14ac:dyDescent="0.25">
      <c r="A15">
        <v>13</v>
      </c>
      <c r="B15">
        <v>23.8</v>
      </c>
      <c r="C15" s="3"/>
      <c r="D15" s="3">
        <v>820.29679999999996</v>
      </c>
      <c r="E15" s="3"/>
      <c r="F15" s="3">
        <v>851.30079999999998</v>
      </c>
      <c r="G15" s="3"/>
      <c r="H15" s="3"/>
      <c r="I15" s="3">
        <f t="shared" si="0"/>
        <v>1641.5935999999999</v>
      </c>
      <c r="J15">
        <v>20</v>
      </c>
      <c r="K15">
        <v>5</v>
      </c>
      <c r="L15">
        <v>4</v>
      </c>
      <c r="O15" t="str">
        <f t="shared" si="1"/>
        <v>H5N4</v>
      </c>
      <c r="P15" s="3">
        <v>0.70586879868722729</v>
      </c>
      <c r="Q15" s="3">
        <v>4.9625603936253107E-2</v>
      </c>
      <c r="R15" s="3">
        <v>0.77112842992551267</v>
      </c>
      <c r="S15" s="3">
        <v>0.64652245036806177</v>
      </c>
      <c r="T15" s="3">
        <v>0.67396135136557456</v>
      </c>
      <c r="U15" s="3">
        <v>0.81277004526782992</v>
      </c>
      <c r="V15" s="3">
        <v>0.4830043587589013</v>
      </c>
      <c r="W15" s="3">
        <v>0.18979343899389625</v>
      </c>
      <c r="X15" s="3">
        <v>0.82625667055284768</v>
      </c>
      <c r="Y15" s="3">
        <v>0.69019894148133387</v>
      </c>
      <c r="Z15" s="3">
        <v>0.73992082168207496</v>
      </c>
      <c r="AA15" s="3">
        <v>0.71177608664746017</v>
      </c>
      <c r="AB15" s="3">
        <v>0.44030773913478471</v>
      </c>
      <c r="AC15" s="3">
        <v>0.6271786418538402</v>
      </c>
      <c r="AD15" s="3">
        <v>1.1091183212527061E-6</v>
      </c>
    </row>
    <row r="16" spans="1:30" x14ac:dyDescent="0.25">
      <c r="A16">
        <v>14</v>
      </c>
      <c r="B16">
        <v>25.1</v>
      </c>
      <c r="C16" s="3"/>
      <c r="D16" s="3">
        <v>965.84439999999995</v>
      </c>
      <c r="E16" s="3">
        <v>643.56050000000005</v>
      </c>
      <c r="F16" s="3">
        <v>996.84839999999997</v>
      </c>
      <c r="G16" s="3"/>
      <c r="H16" s="3"/>
      <c r="I16" s="3">
        <f t="shared" si="0"/>
        <v>1932.6887999999999</v>
      </c>
      <c r="J16">
        <v>20</v>
      </c>
      <c r="K16">
        <v>5</v>
      </c>
      <c r="L16">
        <v>4</v>
      </c>
      <c r="N16">
        <v>1</v>
      </c>
      <c r="O16" t="str">
        <f t="shared" si="1"/>
        <v>H5N4S1</v>
      </c>
      <c r="P16" s="3">
        <v>1.7788791753888731</v>
      </c>
      <c r="Q16" s="3">
        <v>1.7436602428041366</v>
      </c>
      <c r="R16" s="3">
        <v>1.7817925723841066</v>
      </c>
      <c r="S16" s="3">
        <v>1.4292051262417325</v>
      </c>
      <c r="T16" s="3">
        <v>1.6749458681864029</v>
      </c>
      <c r="U16" s="3">
        <v>1.9477000012324748</v>
      </c>
      <c r="V16" s="3">
        <v>1.0992252884028597</v>
      </c>
      <c r="W16" s="3">
        <v>1.3534229092299372</v>
      </c>
      <c r="X16" s="3">
        <v>1.6325345098485848</v>
      </c>
      <c r="Y16" s="3">
        <v>1.3076667018479022</v>
      </c>
      <c r="Z16" s="3">
        <v>1.0782361559467695</v>
      </c>
      <c r="AA16" s="3">
        <v>1.4856096793616014</v>
      </c>
      <c r="AB16" s="3">
        <v>1.030364564108966</v>
      </c>
      <c r="AC16" s="3">
        <v>1.2981391589831852</v>
      </c>
      <c r="AD16" s="3">
        <v>1.7649277843078972</v>
      </c>
    </row>
    <row r="17" spans="1:30" x14ac:dyDescent="0.25">
      <c r="A17">
        <v>15</v>
      </c>
      <c r="B17">
        <v>29.2</v>
      </c>
      <c r="C17" s="3"/>
      <c r="D17" s="3">
        <v>965.84439999999995</v>
      </c>
      <c r="E17" s="3">
        <v>643.56050000000005</v>
      </c>
      <c r="F17" s="3">
        <v>996.84839999999997</v>
      </c>
      <c r="G17" s="3"/>
      <c r="H17" s="3"/>
      <c r="I17" s="3">
        <f t="shared" si="0"/>
        <v>1932.6887999999999</v>
      </c>
      <c r="J17">
        <v>20</v>
      </c>
      <c r="K17">
        <v>5</v>
      </c>
      <c r="L17">
        <v>4</v>
      </c>
      <c r="N17">
        <v>1</v>
      </c>
      <c r="O17" t="str">
        <f t="shared" si="1"/>
        <v>H5N4S1</v>
      </c>
      <c r="P17" s="3">
        <v>1.0527780428699547</v>
      </c>
      <c r="Q17" s="3">
        <v>0.98794884119892212</v>
      </c>
      <c r="R17" s="3">
        <v>1.0577521976476625</v>
      </c>
      <c r="S17" s="3">
        <v>0.93771508689593031</v>
      </c>
      <c r="T17" s="3">
        <v>1.0296334442602313</v>
      </c>
      <c r="U17" s="3">
        <v>1.960902714394184</v>
      </c>
      <c r="V17" s="3">
        <v>1.1103283981200058</v>
      </c>
      <c r="W17" s="3">
        <v>0.87520958107143865</v>
      </c>
      <c r="X17" s="3">
        <v>1.4305873812213696</v>
      </c>
      <c r="Y17" s="3">
        <v>1.7354220173677541</v>
      </c>
      <c r="Z17" s="3">
        <v>1.242417438640318</v>
      </c>
      <c r="AA17" s="3">
        <v>1.3143207317792915</v>
      </c>
      <c r="AB17" s="3">
        <v>0.93620431916023961</v>
      </c>
      <c r="AC17" s="3">
        <v>0.97708495055195721</v>
      </c>
      <c r="AD17" s="3">
        <v>1.2176344578040708</v>
      </c>
    </row>
    <row r="18" spans="1:30" x14ac:dyDescent="0.25">
      <c r="A18">
        <v>16</v>
      </c>
      <c r="B18">
        <v>22.9</v>
      </c>
      <c r="C18" s="3">
        <v>1479.5478000000001</v>
      </c>
      <c r="D18" s="3">
        <v>739.27030000000002</v>
      </c>
      <c r="E18" s="3"/>
      <c r="F18" s="3">
        <v>801.27560000000005</v>
      </c>
      <c r="G18" s="3"/>
      <c r="H18" s="3"/>
      <c r="I18" s="3">
        <f t="shared" si="0"/>
        <v>1479.5406</v>
      </c>
      <c r="J18">
        <v>20</v>
      </c>
      <c r="K18">
        <v>4</v>
      </c>
      <c r="L18">
        <v>4</v>
      </c>
      <c r="O18" t="str">
        <f t="shared" si="1"/>
        <v>H4N4</v>
      </c>
      <c r="P18" s="3">
        <v>1.2789757132882124E-2</v>
      </c>
      <c r="Q18" s="3">
        <v>2.884878130682572E-3</v>
      </c>
      <c r="R18" s="3">
        <v>3.8304006298264005E-3</v>
      </c>
      <c r="S18" s="3">
        <v>6.0624084568655524E-3</v>
      </c>
      <c r="T18" s="3">
        <v>5.9459068724733643E-3</v>
      </c>
      <c r="U18" s="3">
        <v>1.8430345025087787E-2</v>
      </c>
      <c r="V18" s="3">
        <v>7.2726198476135515E-3</v>
      </c>
      <c r="W18" s="3">
        <v>7.7882053674706618E-3</v>
      </c>
      <c r="X18" s="3">
        <v>1.8410286325862339E-2</v>
      </c>
      <c r="Y18" s="3">
        <v>9.3116955206607576E-3</v>
      </c>
      <c r="Z18" s="3">
        <v>8.1074163129473548E-3</v>
      </c>
      <c r="AA18" s="3">
        <v>9.1588993162226937E-3</v>
      </c>
      <c r="AB18" s="3">
        <v>4.6521926408045235E-3</v>
      </c>
      <c r="AC18" s="3">
        <v>9.0375663779514968E-3</v>
      </c>
      <c r="AD18" s="3">
        <v>1.1020199639966888E-2</v>
      </c>
    </row>
    <row r="19" spans="1:30" x14ac:dyDescent="0.25">
      <c r="A19">
        <v>17</v>
      </c>
      <c r="B19">
        <v>17.899999999999999</v>
      </c>
      <c r="C19" s="3">
        <v>1682.6270999999999</v>
      </c>
      <c r="D19" s="3">
        <v>1840.81</v>
      </c>
      <c r="E19" s="3"/>
      <c r="F19" s="3">
        <v>871.81399999999996</v>
      </c>
      <c r="G19" s="3"/>
      <c r="H19" s="3"/>
      <c r="I19" s="3">
        <f t="shared" si="0"/>
        <v>3682.62</v>
      </c>
      <c r="J19">
        <v>20</v>
      </c>
      <c r="K19">
        <v>4</v>
      </c>
      <c r="L19">
        <v>5</v>
      </c>
      <c r="O19" t="str">
        <f t="shared" si="1"/>
        <v>H4N5</v>
      </c>
      <c r="P19" s="3">
        <v>3.6455618687485127E-2</v>
      </c>
      <c r="Q19" s="3">
        <v>0.1196923586228421</v>
      </c>
      <c r="R19" s="3">
        <v>6.8953521716825492E-2</v>
      </c>
      <c r="S19" s="3">
        <v>0.2050493719180336</v>
      </c>
      <c r="T19" s="3">
        <v>0.16255170922474055</v>
      </c>
      <c r="U19" s="3">
        <v>0.18262506884202623</v>
      </c>
      <c r="V19" s="3">
        <v>5.3363802435016511E-2</v>
      </c>
      <c r="W19" s="3">
        <v>1.1914807933739483E-2</v>
      </c>
      <c r="X19" s="3">
        <v>7.9745022715104391E-2</v>
      </c>
      <c r="Y19" s="3">
        <v>0.21212603552857412</v>
      </c>
      <c r="Z19" s="3">
        <v>9.6346094520520523E-2</v>
      </c>
      <c r="AA19" s="3">
        <v>0.29173024578640588</v>
      </c>
      <c r="AB19" s="3">
        <v>7.7430566848999335E-2</v>
      </c>
      <c r="AC19" s="3">
        <v>0.16808856863847155</v>
      </c>
      <c r="AD19" s="3">
        <v>0.13847785888168535</v>
      </c>
    </row>
    <row r="20" spans="1:30" x14ac:dyDescent="0.25">
      <c r="A20">
        <v>18</v>
      </c>
      <c r="B20">
        <v>20.9</v>
      </c>
      <c r="C20" s="3">
        <v>1682.6270999999999</v>
      </c>
      <c r="D20" s="3">
        <v>1840.81</v>
      </c>
      <c r="E20" s="3"/>
      <c r="F20" s="3">
        <v>871.81399999999996</v>
      </c>
      <c r="G20" s="3"/>
      <c r="H20" s="3"/>
      <c r="I20" s="3">
        <f t="shared" si="0"/>
        <v>3682.62</v>
      </c>
      <c r="J20">
        <v>20</v>
      </c>
      <c r="K20">
        <v>4</v>
      </c>
      <c r="L20">
        <v>5</v>
      </c>
      <c r="O20" t="str">
        <f t="shared" si="1"/>
        <v>H4N5</v>
      </c>
      <c r="P20" s="3">
        <v>7.175663126991208E-2</v>
      </c>
      <c r="Q20" s="3">
        <v>0.41655930180502476</v>
      </c>
      <c r="R20" s="3">
        <v>7.7302154391059974E-2</v>
      </c>
      <c r="S20" s="3">
        <v>7.0762795875714588E-2</v>
      </c>
      <c r="T20" s="3">
        <v>6.9775354150937427E-2</v>
      </c>
      <c r="U20" s="3">
        <v>7.0893612083127514E-2</v>
      </c>
      <c r="V20" s="3">
        <v>7.1976863044552322E-2</v>
      </c>
      <c r="W20" s="3">
        <v>5.4968379204929356E-2</v>
      </c>
      <c r="X20" s="3">
        <v>7.4507537654792164E-2</v>
      </c>
      <c r="Y20" s="3">
        <v>9.5186220877865504E-2</v>
      </c>
      <c r="Z20" s="3">
        <v>6.9485265334011517E-2</v>
      </c>
      <c r="AA20" s="3">
        <v>7.1586171634976006E-2</v>
      </c>
      <c r="AB20" s="3">
        <v>4.1108709700849198E-2</v>
      </c>
      <c r="AC20" s="3">
        <v>6.019486843321304E-2</v>
      </c>
      <c r="AD20" s="3">
        <v>6.038372876396108E-2</v>
      </c>
    </row>
    <row r="21" spans="1:30" x14ac:dyDescent="0.25">
      <c r="A21">
        <v>19</v>
      </c>
      <c r="B21">
        <v>19.2</v>
      </c>
      <c r="C21" s="3">
        <v>1844.68</v>
      </c>
      <c r="D21" s="3">
        <v>921.83640000000003</v>
      </c>
      <c r="E21" s="3">
        <v>614.22180000000003</v>
      </c>
      <c r="F21" s="3"/>
      <c r="G21" s="3"/>
      <c r="H21" s="3">
        <v>983.84169999999995</v>
      </c>
      <c r="I21" s="3">
        <f t="shared" si="0"/>
        <v>1844.6728000000001</v>
      </c>
      <c r="J21">
        <v>20</v>
      </c>
      <c r="K21">
        <v>5</v>
      </c>
      <c r="L21">
        <v>5</v>
      </c>
      <c r="O21" t="str">
        <f t="shared" si="1"/>
        <v>H5N5</v>
      </c>
      <c r="P21" s="3">
        <v>0.31727613595244569</v>
      </c>
      <c r="Q21" s="3">
        <v>0.48996377498748578</v>
      </c>
      <c r="R21" s="3">
        <v>0.54717514894968233</v>
      </c>
      <c r="S21" s="3">
        <v>0.7614925926578906</v>
      </c>
      <c r="T21" s="3">
        <v>0.55322793128799053</v>
      </c>
      <c r="U21" s="3">
        <v>0.23269816567590926</v>
      </c>
      <c r="V21" s="3">
        <v>0.29432451850426994</v>
      </c>
      <c r="W21" s="3">
        <v>0.16953783294861816</v>
      </c>
      <c r="X21" s="3">
        <v>0.40929432866566279</v>
      </c>
      <c r="Y21" s="3">
        <v>0.31064093646929525</v>
      </c>
      <c r="Z21" s="3">
        <v>0.2107286622182836</v>
      </c>
      <c r="AA21" s="3">
        <v>0.2277597262342633</v>
      </c>
      <c r="AB21" s="3">
        <v>5.3946660471342195E-2</v>
      </c>
      <c r="AC21" s="3">
        <v>0.20005959507493912</v>
      </c>
      <c r="AD21" s="3">
        <v>0.20674298243646816</v>
      </c>
    </row>
    <row r="22" spans="1:30" x14ac:dyDescent="0.25">
      <c r="A22">
        <v>20</v>
      </c>
      <c r="B22">
        <v>20.7</v>
      </c>
      <c r="C22" s="3">
        <v>1844.68</v>
      </c>
      <c r="D22" s="3">
        <v>921.83640000000003</v>
      </c>
      <c r="E22" s="3">
        <v>614.22180000000003</v>
      </c>
      <c r="F22" s="3"/>
      <c r="G22" s="3"/>
      <c r="H22" s="3">
        <v>983.84169999999995</v>
      </c>
      <c r="I22" s="3">
        <f t="shared" si="0"/>
        <v>1844.6728000000001</v>
      </c>
      <c r="J22">
        <v>20</v>
      </c>
      <c r="K22">
        <v>5</v>
      </c>
      <c r="L22">
        <v>5</v>
      </c>
      <c r="O22" t="str">
        <f t="shared" si="1"/>
        <v>H5N5</v>
      </c>
      <c r="P22" s="3">
        <v>0.27308928903988733</v>
      </c>
      <c r="Q22" s="3">
        <v>0.28684745426288555</v>
      </c>
      <c r="R22" s="3">
        <v>0.25840795550441709</v>
      </c>
      <c r="S22" s="3">
        <v>0.24461348781697068</v>
      </c>
      <c r="T22" s="3">
        <v>0.17985169517685057</v>
      </c>
      <c r="U22" s="3">
        <v>0.22225882718529205</v>
      </c>
      <c r="V22" s="3">
        <v>0.24583430077544183</v>
      </c>
      <c r="W22" s="3">
        <v>0.2732295363741471</v>
      </c>
      <c r="X22" s="3">
        <v>0.21183127648280189</v>
      </c>
      <c r="Y22" s="3">
        <v>0.24178922993928026</v>
      </c>
      <c r="Z22" s="3">
        <v>0.18821410558767029</v>
      </c>
      <c r="AA22" s="3">
        <v>0.24917743054470226</v>
      </c>
      <c r="AB22" s="3">
        <v>0.1732559011647205</v>
      </c>
      <c r="AC22" s="3">
        <v>0.20094301972988174</v>
      </c>
      <c r="AD22" s="3">
        <v>0.21672948380102755</v>
      </c>
    </row>
    <row r="23" spans="1:30" x14ac:dyDescent="0.25">
      <c r="A23">
        <v>21</v>
      </c>
      <c r="B23">
        <v>24.2</v>
      </c>
      <c r="C23" s="3"/>
      <c r="D23" s="3">
        <v>1067.3841</v>
      </c>
      <c r="E23" s="3">
        <v>711.25360000000001</v>
      </c>
      <c r="F23" s="3">
        <v>1098.3880999999999</v>
      </c>
      <c r="G23" s="3"/>
      <c r="H23" s="3"/>
      <c r="I23" s="3">
        <f t="shared" si="0"/>
        <v>2135.7682</v>
      </c>
      <c r="J23">
        <v>20</v>
      </c>
      <c r="K23">
        <v>5</v>
      </c>
      <c r="L23">
        <v>5</v>
      </c>
      <c r="N23">
        <v>1</v>
      </c>
      <c r="O23" t="str">
        <f t="shared" si="1"/>
        <v>H5N5S1</v>
      </c>
      <c r="P23" s="3">
        <v>1.4658864855422293E-2</v>
      </c>
      <c r="Q23" s="3">
        <v>2.1460833250972325E-2</v>
      </c>
      <c r="R23" s="3">
        <v>3.7588829903897739E-3</v>
      </c>
      <c r="S23" s="3">
        <v>1.4321893962946215E-2</v>
      </c>
      <c r="T23" s="3">
        <v>8.5027153288681611E-3</v>
      </c>
      <c r="U23" s="3">
        <v>3.7185426387119226E-2</v>
      </c>
      <c r="V23" s="3">
        <v>1.2745340967537259E-2</v>
      </c>
      <c r="W23" s="3">
        <v>7.655193806765455E-3</v>
      </c>
      <c r="X23" s="3">
        <v>4.5149954080378654E-2</v>
      </c>
      <c r="Y23" s="3">
        <v>8.4603951597580287E-3</v>
      </c>
      <c r="Z23" s="3">
        <v>2.3564859337477689E-2</v>
      </c>
      <c r="AA23" s="3">
        <v>5.3798115845525201E-3</v>
      </c>
      <c r="AB23" s="3">
        <v>5.7026517045461163E-3</v>
      </c>
      <c r="AC23" s="3">
        <v>5.4479548053365662E-3</v>
      </c>
      <c r="AD23" s="3">
        <v>4.8934300333669392E-3</v>
      </c>
    </row>
    <row r="24" spans="1:30" x14ac:dyDescent="0.25">
      <c r="A24">
        <v>22</v>
      </c>
      <c r="B24">
        <v>24.9</v>
      </c>
      <c r="C24" s="3"/>
      <c r="D24" s="3">
        <v>1067.3841</v>
      </c>
      <c r="E24" s="3">
        <v>711.25360000000001</v>
      </c>
      <c r="F24" s="3">
        <v>1098.3880999999999</v>
      </c>
      <c r="G24" s="3"/>
      <c r="H24" s="3"/>
      <c r="I24" s="3">
        <f t="shared" si="0"/>
        <v>2135.7682</v>
      </c>
      <c r="J24">
        <v>20</v>
      </c>
      <c r="K24">
        <v>5</v>
      </c>
      <c r="L24">
        <v>5</v>
      </c>
      <c r="N24">
        <v>1</v>
      </c>
      <c r="O24" t="str">
        <f t="shared" si="1"/>
        <v>H5N5S1</v>
      </c>
      <c r="P24" s="3">
        <v>4.6104063222809272E-2</v>
      </c>
      <c r="Q24" s="3">
        <v>1.1853017390938383E-2</v>
      </c>
      <c r="R24" s="3">
        <v>9.4319145657010325E-3</v>
      </c>
      <c r="S24" s="3">
        <v>9.4425984856283927E-4</v>
      </c>
      <c r="T24" s="3">
        <v>2.2634519335679854E-2</v>
      </c>
      <c r="U24" s="3">
        <v>5.3717898705250608E-2</v>
      </c>
      <c r="V24" s="3">
        <v>2.382521547750259E-2</v>
      </c>
      <c r="W24" s="3">
        <v>1.1646622022724108E-2</v>
      </c>
      <c r="X24" s="3">
        <v>5.4367222327107244E-2</v>
      </c>
      <c r="Y24" s="3">
        <v>3.6924754605297802E-2</v>
      </c>
      <c r="Z24" s="3">
        <v>1.4347162872254019E-2</v>
      </c>
      <c r="AA24" s="3">
        <v>2.2390017123530281E-2</v>
      </c>
      <c r="AB24" s="3">
        <v>1.4898638550854168E-2</v>
      </c>
      <c r="AC24" s="3">
        <v>1.4740687568087368E-2</v>
      </c>
      <c r="AD24" s="3">
        <v>6.5593257518885032E-3</v>
      </c>
    </row>
    <row r="25" spans="1:30" x14ac:dyDescent="0.25">
      <c r="A25">
        <v>23</v>
      </c>
      <c r="B25">
        <v>27.5</v>
      </c>
      <c r="C25" s="3"/>
      <c r="D25" s="3">
        <v>1002.8628</v>
      </c>
      <c r="E25" s="3"/>
      <c r="F25" s="3">
        <v>1033.8668</v>
      </c>
      <c r="G25" s="3"/>
      <c r="H25" s="3">
        <v>1064.9681</v>
      </c>
      <c r="I25" s="3">
        <f t="shared" si="0"/>
        <v>2006.7256</v>
      </c>
      <c r="J25">
        <v>20</v>
      </c>
      <c r="K25">
        <v>6</v>
      </c>
      <c r="L25">
        <v>5</v>
      </c>
      <c r="O25" t="str">
        <f t="shared" si="1"/>
        <v>H6N5</v>
      </c>
      <c r="P25" s="3">
        <v>3.0450865131387408</v>
      </c>
      <c r="Q25" s="3">
        <v>0.21861106133209732</v>
      </c>
      <c r="R25" s="3">
        <v>3.4973829487097139</v>
      </c>
      <c r="S25" s="3">
        <v>2.7387262460677393</v>
      </c>
      <c r="T25" s="3">
        <v>3.4887933955085897</v>
      </c>
      <c r="U25" s="3">
        <v>3.1472545654536206</v>
      </c>
      <c r="V25" s="3">
        <v>1.3627083886898312</v>
      </c>
      <c r="W25" s="3">
        <v>0.45249343417628241</v>
      </c>
      <c r="X25" s="3">
        <v>2.7601447062614395</v>
      </c>
      <c r="Y25" s="3">
        <v>2.9201268313190489</v>
      </c>
      <c r="Z25" s="3">
        <v>3.7286764315434087</v>
      </c>
      <c r="AA25" s="3">
        <v>3.0990732249545907</v>
      </c>
      <c r="AB25" s="3">
        <v>2.0653852321424844</v>
      </c>
      <c r="AC25" s="3">
        <v>3.0849798910081705</v>
      </c>
      <c r="AD25" s="3">
        <v>0.71927210427894983</v>
      </c>
    </row>
    <row r="26" spans="1:30" x14ac:dyDescent="0.25">
      <c r="A26">
        <v>24</v>
      </c>
      <c r="B26">
        <v>27.8</v>
      </c>
      <c r="C26" s="3"/>
      <c r="D26" s="3">
        <v>1148.4105</v>
      </c>
      <c r="E26" s="3">
        <v>765.2713</v>
      </c>
      <c r="F26" s="3">
        <v>1179.4145000000001</v>
      </c>
      <c r="G26" s="3"/>
      <c r="H26" s="3"/>
      <c r="I26" s="3">
        <f t="shared" si="0"/>
        <v>2297.8209999999999</v>
      </c>
      <c r="J26">
        <v>20</v>
      </c>
      <c r="K26">
        <v>6</v>
      </c>
      <c r="L26">
        <v>5</v>
      </c>
      <c r="N26">
        <v>1</v>
      </c>
      <c r="O26" t="str">
        <f t="shared" si="1"/>
        <v>H6N5S1</v>
      </c>
      <c r="P26" s="3">
        <v>5.4645956786799648</v>
      </c>
      <c r="Q26" s="3">
        <v>3.9428905598522426</v>
      </c>
      <c r="R26" s="3">
        <v>6.3641002148074346</v>
      </c>
      <c r="S26" s="3">
        <v>0.85713607790946711</v>
      </c>
      <c r="T26" s="3">
        <v>6.0737387326391969</v>
      </c>
      <c r="U26" s="3">
        <v>5.6382204559519744</v>
      </c>
      <c r="V26" s="3">
        <v>2.7125112794483428</v>
      </c>
      <c r="W26" s="3">
        <v>0.16555938147028926</v>
      </c>
      <c r="X26" s="3">
        <v>2.5624275784590052</v>
      </c>
      <c r="Y26" s="3">
        <v>1.6324943834701442</v>
      </c>
      <c r="Z26" s="3">
        <v>6.1076169444763799</v>
      </c>
      <c r="AA26" s="3">
        <v>5.5034725313918873</v>
      </c>
      <c r="AB26" s="3">
        <v>2.7719295859632913</v>
      </c>
      <c r="AC26" s="3">
        <v>4.6049541987013587</v>
      </c>
      <c r="AD26" s="3">
        <v>4.3004754146954589</v>
      </c>
    </row>
    <row r="27" spans="1:30" x14ac:dyDescent="0.25">
      <c r="A27">
        <v>25</v>
      </c>
      <c r="B27">
        <v>32.1</v>
      </c>
      <c r="C27" s="3"/>
      <c r="D27" s="3">
        <v>1148.4105</v>
      </c>
      <c r="E27" s="3">
        <v>765.2713</v>
      </c>
      <c r="F27" s="3">
        <v>1179.4145000000001</v>
      </c>
      <c r="G27" s="3"/>
      <c r="H27" s="3"/>
      <c r="I27" s="3">
        <f t="shared" si="0"/>
        <v>2297.8209999999999</v>
      </c>
      <c r="J27">
        <v>20</v>
      </c>
      <c r="K27">
        <v>6</v>
      </c>
      <c r="L27">
        <v>5</v>
      </c>
      <c r="N27">
        <v>1</v>
      </c>
      <c r="O27" t="str">
        <f t="shared" si="1"/>
        <v>H6N5S1</v>
      </c>
      <c r="P27" s="3">
        <v>0.98313462586022637</v>
      </c>
      <c r="Q27" s="3">
        <v>0.10327927042160416</v>
      </c>
      <c r="R27" s="3">
        <v>1.1759203725968046</v>
      </c>
      <c r="S27" s="3">
        <v>0.92229465440837655</v>
      </c>
      <c r="T27" s="3">
        <v>1.2154498841481489</v>
      </c>
      <c r="U27" s="3">
        <v>1.07723559503537</v>
      </c>
      <c r="V27" s="3">
        <v>0.44340575692089679</v>
      </c>
      <c r="W27" s="3">
        <v>7.9757192262209273E-2</v>
      </c>
      <c r="X27" s="3">
        <v>0.83065311570975697</v>
      </c>
      <c r="Y27" s="3">
        <v>0.97205907071175757</v>
      </c>
      <c r="Z27" s="3">
        <v>1.0548547160063073</v>
      </c>
      <c r="AA27" s="3">
        <v>1.3925962239796044</v>
      </c>
      <c r="AB27" s="3">
        <v>0.75147327023378452</v>
      </c>
      <c r="AC27" s="3">
        <v>0.92187853411161336</v>
      </c>
      <c r="AD27" s="3">
        <v>0.6530577405001633</v>
      </c>
    </row>
    <row r="28" spans="1:30" x14ac:dyDescent="0.25">
      <c r="A28">
        <v>26</v>
      </c>
      <c r="B28">
        <v>30.7</v>
      </c>
      <c r="C28" s="3"/>
      <c r="D28" s="3">
        <v>1148.4105</v>
      </c>
      <c r="E28" s="3">
        <v>765.2713</v>
      </c>
      <c r="F28" s="3">
        <v>1179.4145000000001</v>
      </c>
      <c r="G28" s="3"/>
      <c r="H28" s="3"/>
      <c r="I28" s="3">
        <f t="shared" si="0"/>
        <v>2297.8209999999999</v>
      </c>
      <c r="J28">
        <v>20</v>
      </c>
      <c r="K28">
        <v>6</v>
      </c>
      <c r="L28">
        <v>5</v>
      </c>
      <c r="N28">
        <v>1</v>
      </c>
      <c r="O28" t="str">
        <f t="shared" si="1"/>
        <v>H6N5S1</v>
      </c>
      <c r="P28" s="3">
        <v>0.83958394552996052</v>
      </c>
      <c r="Q28" s="3">
        <v>0.40000371139096486</v>
      </c>
      <c r="R28" s="3">
        <v>1.1690336446110541</v>
      </c>
      <c r="S28" s="3">
        <v>1.1702799677475777</v>
      </c>
      <c r="T28" s="3">
        <v>1.4540722106756738</v>
      </c>
      <c r="U28" s="3">
        <v>1.4476081195439621</v>
      </c>
      <c r="V28" s="3">
        <v>0.44358002097475335</v>
      </c>
      <c r="W28" s="3">
        <v>0.27712363905788245</v>
      </c>
      <c r="X28" s="3">
        <v>1.3310977618225144</v>
      </c>
      <c r="Y28" s="3">
        <v>0.71119290113063738</v>
      </c>
      <c r="Z28" s="3">
        <v>0.90316687467449119</v>
      </c>
      <c r="AA28" s="3">
        <v>1.7393651226489277</v>
      </c>
      <c r="AB28" s="3">
        <v>0.9639610236551478</v>
      </c>
      <c r="AC28" s="3">
        <v>0.76821855710444287</v>
      </c>
      <c r="AD28" s="3">
        <v>0.66301873214333384</v>
      </c>
    </row>
    <row r="29" spans="1:30" x14ac:dyDescent="0.25">
      <c r="A29">
        <v>27</v>
      </c>
      <c r="B29">
        <v>28.2</v>
      </c>
      <c r="C29" s="3"/>
      <c r="D29" s="3">
        <v>1293.9582</v>
      </c>
      <c r="E29" s="3">
        <v>862.30309999999997</v>
      </c>
      <c r="F29" s="3"/>
      <c r="G29" s="3"/>
      <c r="H29" s="3"/>
      <c r="I29" s="3">
        <f t="shared" si="0"/>
        <v>2588.9164000000001</v>
      </c>
      <c r="J29">
        <v>20</v>
      </c>
      <c r="K29">
        <v>6</v>
      </c>
      <c r="L29">
        <v>5</v>
      </c>
      <c r="N29">
        <v>2</v>
      </c>
      <c r="O29" t="str">
        <f t="shared" si="1"/>
        <v>H6N5S2</v>
      </c>
      <c r="P29" s="3">
        <v>0.80583666215063643</v>
      </c>
      <c r="Q29" s="3">
        <v>0.87911831790894646</v>
      </c>
      <c r="R29" s="3">
        <v>1.4633623862525085</v>
      </c>
      <c r="S29" s="3">
        <v>0.75106391179103638</v>
      </c>
      <c r="T29" s="3">
        <v>1.4499484365544422</v>
      </c>
      <c r="U29" s="3">
        <v>0.43491819898596401</v>
      </c>
      <c r="V29" s="3">
        <v>2.5191113728206826E-2</v>
      </c>
      <c r="W29" s="3">
        <v>8.5070084926800127E-2</v>
      </c>
      <c r="X29" s="3">
        <v>0.72135705921965299</v>
      </c>
      <c r="Y29" s="3">
        <v>0.4254461234360174</v>
      </c>
      <c r="Z29" s="3">
        <v>8.8611793711007747E-2</v>
      </c>
      <c r="AA29" s="3">
        <v>1.4351222167988777</v>
      </c>
      <c r="AB29" s="3">
        <v>2.0031706765827462</v>
      </c>
      <c r="AC29" s="3">
        <v>1.0442974028667225</v>
      </c>
      <c r="AD29" s="3">
        <v>0.77677434364429643</v>
      </c>
    </row>
    <row r="30" spans="1:30" x14ac:dyDescent="0.25">
      <c r="A30">
        <v>28</v>
      </c>
      <c r="B30">
        <v>30.8</v>
      </c>
      <c r="C30" s="3"/>
      <c r="D30" s="3">
        <v>1293.9582</v>
      </c>
      <c r="E30" s="3">
        <v>862.30309999999997</v>
      </c>
      <c r="F30" s="3"/>
      <c r="G30" s="3"/>
      <c r="H30" s="3"/>
      <c r="I30" s="3">
        <f t="shared" si="0"/>
        <v>2588.9164000000001</v>
      </c>
      <c r="J30">
        <v>20</v>
      </c>
      <c r="K30">
        <v>6</v>
      </c>
      <c r="L30">
        <v>5</v>
      </c>
      <c r="N30">
        <v>2</v>
      </c>
      <c r="O30" t="str">
        <f t="shared" si="1"/>
        <v>H6N5S2</v>
      </c>
      <c r="P30" s="3">
        <v>0.26452239682828282</v>
      </c>
      <c r="Q30" s="3">
        <v>1.0121520503677552</v>
      </c>
      <c r="R30" s="3">
        <v>0.58514891203054775</v>
      </c>
      <c r="S30" s="3">
        <v>0.68574269210954975</v>
      </c>
      <c r="T30" s="3">
        <v>1.2681804194333814</v>
      </c>
      <c r="U30" s="3">
        <v>0.4610591279091425</v>
      </c>
      <c r="V30" s="3">
        <v>0.96791981330842936</v>
      </c>
      <c r="W30" s="3">
        <v>0.5289534536857261</v>
      </c>
      <c r="X30" s="3">
        <v>0.78955183733737111</v>
      </c>
      <c r="Y30" s="3">
        <v>0.1883605671200396</v>
      </c>
      <c r="Z30" s="3">
        <v>0.11725172130735148</v>
      </c>
      <c r="AA30" s="3">
        <v>1.2823915117072262</v>
      </c>
      <c r="AB30" s="3">
        <v>2.3929820662667236</v>
      </c>
      <c r="AC30" s="3">
        <v>1.4341001449172248</v>
      </c>
      <c r="AD30" s="3">
        <v>0.96772237206780476</v>
      </c>
    </row>
    <row r="31" spans="1:30" x14ac:dyDescent="0.25">
      <c r="A31">
        <v>29</v>
      </c>
      <c r="B31">
        <v>32.5</v>
      </c>
      <c r="C31" s="3"/>
      <c r="D31" s="3">
        <v>1293.9582</v>
      </c>
      <c r="E31" s="3">
        <v>862.30309999999997</v>
      </c>
      <c r="F31" s="3"/>
      <c r="G31" s="3"/>
      <c r="H31" s="3"/>
      <c r="I31" s="3">
        <f t="shared" si="0"/>
        <v>2588.9164000000001</v>
      </c>
      <c r="J31">
        <v>20</v>
      </c>
      <c r="K31">
        <v>6</v>
      </c>
      <c r="L31">
        <v>5</v>
      </c>
      <c r="N31">
        <v>2</v>
      </c>
      <c r="O31" t="str">
        <f t="shared" si="1"/>
        <v>H6N5S2</v>
      </c>
      <c r="P31" s="3">
        <v>0.85258930040776859</v>
      </c>
      <c r="Q31" s="3">
        <v>0.94347865065098002</v>
      </c>
      <c r="R31" s="3">
        <v>1.5712867110823456</v>
      </c>
      <c r="S31" s="3">
        <v>0.81387020317507142</v>
      </c>
      <c r="T31" s="3">
        <v>1.4272008901872004</v>
      </c>
      <c r="U31" s="3">
        <v>0.53821551220475483</v>
      </c>
      <c r="V31" s="3">
        <v>1.0934911712021511</v>
      </c>
      <c r="W31" s="3">
        <v>0.89220694457684047</v>
      </c>
      <c r="X31" s="3">
        <v>1.6136833113846345E-2</v>
      </c>
      <c r="Y31" s="3">
        <v>0.44124300597568994</v>
      </c>
      <c r="Z31" s="3">
        <v>0.12162310070086152</v>
      </c>
      <c r="AA31" s="3">
        <v>1.6756417525606055</v>
      </c>
      <c r="AB31" s="3">
        <v>2.6890036654483884</v>
      </c>
      <c r="AC31" s="3">
        <v>1.5906604792783094</v>
      </c>
      <c r="AD31" s="3">
        <v>1.0339478270298039</v>
      </c>
    </row>
    <row r="32" spans="1:30" x14ac:dyDescent="0.25">
      <c r="A32">
        <v>30</v>
      </c>
      <c r="B32">
        <v>33.299999999999997</v>
      </c>
      <c r="C32" s="3"/>
      <c r="D32" s="3">
        <v>1293.9582</v>
      </c>
      <c r="E32" s="3">
        <v>862.30309999999997</v>
      </c>
      <c r="F32" s="3"/>
      <c r="G32" s="3"/>
      <c r="H32" s="3"/>
      <c r="I32" s="3">
        <f t="shared" si="0"/>
        <v>2588.9164000000001</v>
      </c>
      <c r="J32">
        <v>20</v>
      </c>
      <c r="K32">
        <v>6</v>
      </c>
      <c r="L32">
        <v>5</v>
      </c>
      <c r="N32">
        <v>2</v>
      </c>
      <c r="O32" t="str">
        <f t="shared" si="1"/>
        <v>H6N5S2</v>
      </c>
      <c r="P32" s="3">
        <v>0.23080540404122121</v>
      </c>
      <c r="Q32" s="3">
        <v>0.27316407511614632</v>
      </c>
      <c r="R32" s="3">
        <v>0.48068688233343698</v>
      </c>
      <c r="S32" s="3">
        <v>0.20774181363189831</v>
      </c>
      <c r="T32" s="3">
        <v>0.46206991780246132</v>
      </c>
      <c r="U32" s="3">
        <v>0.16996381370908029</v>
      </c>
      <c r="V32" s="3">
        <v>0.40158155416649577</v>
      </c>
      <c r="W32" s="3">
        <v>0.38557456100913173</v>
      </c>
      <c r="X32" s="3">
        <v>1.7923078413275152E-3</v>
      </c>
      <c r="Y32" s="3">
        <v>0.14676242860465497</v>
      </c>
      <c r="Z32" s="3">
        <v>3.5502463210915956E-2</v>
      </c>
      <c r="AA32" s="3">
        <v>0.49408051648643558</v>
      </c>
      <c r="AB32" s="3">
        <v>1.121827140781233</v>
      </c>
      <c r="AC32" s="3">
        <v>0.51158318654404178</v>
      </c>
      <c r="AD32" s="3">
        <v>0.3419744519918469</v>
      </c>
    </row>
    <row r="33" spans="1:30" x14ac:dyDescent="0.25">
      <c r="A33">
        <v>31</v>
      </c>
      <c r="B33">
        <v>31</v>
      </c>
      <c r="C33" s="3"/>
      <c r="D33" s="3">
        <v>1439.5059000000001</v>
      </c>
      <c r="E33" s="3">
        <v>959.33489999999995</v>
      </c>
      <c r="F33" s="3"/>
      <c r="G33" s="3"/>
      <c r="H33" s="3"/>
      <c r="I33" s="3">
        <f t="shared" si="0"/>
        <v>2880.0118000000002</v>
      </c>
      <c r="J33">
        <v>20</v>
      </c>
      <c r="K33">
        <v>6</v>
      </c>
      <c r="L33">
        <v>5</v>
      </c>
      <c r="N33">
        <v>3</v>
      </c>
      <c r="O33" t="str">
        <f t="shared" si="1"/>
        <v>H6N5S3</v>
      </c>
      <c r="P33" s="3">
        <v>1.6164271654869138</v>
      </c>
      <c r="Q33" s="3">
        <v>4.2276923156821749</v>
      </c>
      <c r="R33" s="3">
        <v>4.6193348485116497</v>
      </c>
      <c r="S33" s="3">
        <v>1.2541332163467249</v>
      </c>
      <c r="T33" s="3">
        <v>5.5668981226227183</v>
      </c>
      <c r="U33" s="3">
        <v>0.42668900631096335</v>
      </c>
      <c r="V33" s="3">
        <v>4.6665639891796946</v>
      </c>
      <c r="W33" s="3">
        <v>6.4275879386198165</v>
      </c>
      <c r="X33" s="3">
        <v>1.4277771174812315</v>
      </c>
      <c r="Y33" s="3">
        <v>0.74824758266367597</v>
      </c>
      <c r="Z33" s="3">
        <v>5.1176801415947513E-2</v>
      </c>
      <c r="AA33" s="3">
        <v>3.4685856219573266</v>
      </c>
      <c r="AB33" s="3">
        <v>11.718102180533425</v>
      </c>
      <c r="AC33" s="3">
        <v>5.243061281338437</v>
      </c>
      <c r="AD33" s="3">
        <v>3.7113816369002612</v>
      </c>
    </row>
    <row r="34" spans="1:30" x14ac:dyDescent="0.25">
      <c r="A34">
        <v>32</v>
      </c>
      <c r="B34">
        <v>33.700000000000003</v>
      </c>
      <c r="C34" s="3"/>
      <c r="D34" s="3">
        <v>1439.5059000000001</v>
      </c>
      <c r="E34" s="3">
        <v>959.33489999999995</v>
      </c>
      <c r="F34" s="3"/>
      <c r="G34" s="3"/>
      <c r="H34" s="3"/>
      <c r="I34" s="3">
        <f t="shared" si="0"/>
        <v>2880.0118000000002</v>
      </c>
      <c r="J34">
        <v>20</v>
      </c>
      <c r="K34">
        <v>6</v>
      </c>
      <c r="L34">
        <v>5</v>
      </c>
      <c r="N34">
        <v>3</v>
      </c>
      <c r="O34" t="str">
        <f t="shared" si="1"/>
        <v>H6N5S3</v>
      </c>
      <c r="P34" s="3">
        <v>3.4858591755442458</v>
      </c>
      <c r="Q34" s="3">
        <v>9.0819446941311899</v>
      </c>
      <c r="R34" s="3">
        <v>10.393294640747856</v>
      </c>
      <c r="S34" s="3">
        <v>3.3182081059670696</v>
      </c>
      <c r="T34" s="3">
        <v>12.737197714983878</v>
      </c>
      <c r="U34" s="3">
        <v>1.3458209341521952E-2</v>
      </c>
      <c r="V34" s="3">
        <v>3.7728582574358049</v>
      </c>
      <c r="W34" s="3">
        <v>16.295597755305554</v>
      </c>
      <c r="X34" s="3">
        <v>2.7387301548546805</v>
      </c>
      <c r="Y34" s="3">
        <v>1.5686237405686694</v>
      </c>
      <c r="Z34" s="3">
        <v>0.18181674388111838</v>
      </c>
      <c r="AA34" s="3">
        <v>7.1837344462160777</v>
      </c>
      <c r="AB34" s="3">
        <v>30.942889876470648</v>
      </c>
      <c r="AC34" s="3">
        <v>12.74462971591066</v>
      </c>
      <c r="AD34" s="3">
        <v>7.8142532041263753</v>
      </c>
    </row>
    <row r="35" spans="1:30" x14ac:dyDescent="0.25">
      <c r="A35">
        <v>33</v>
      </c>
      <c r="B35">
        <v>27.3</v>
      </c>
      <c r="C35" s="3"/>
      <c r="D35" s="3">
        <v>1002.8628</v>
      </c>
      <c r="E35" s="3">
        <v>668.23940000000005</v>
      </c>
      <c r="F35" s="3"/>
      <c r="G35" s="3"/>
      <c r="H35" s="3"/>
      <c r="I35" s="3">
        <f t="shared" si="0"/>
        <v>2006.7256</v>
      </c>
      <c r="J35">
        <v>20</v>
      </c>
      <c r="K35">
        <v>6</v>
      </c>
      <c r="L35">
        <v>5</v>
      </c>
      <c r="O35" t="str">
        <f t="shared" si="1"/>
        <v>H6N5</v>
      </c>
      <c r="P35" s="3">
        <v>0.80014024900577385</v>
      </c>
      <c r="Q35" s="3">
        <v>0.16793727445264342</v>
      </c>
      <c r="R35" s="3">
        <v>0.51082525697602488</v>
      </c>
      <c r="S35" s="3">
        <v>0.68603916739664772</v>
      </c>
      <c r="T35" s="3">
        <v>0.96296290841568633</v>
      </c>
      <c r="U35" s="3">
        <v>0.70090010819466952</v>
      </c>
      <c r="V35" s="3">
        <v>0.33984975783105309</v>
      </c>
      <c r="W35" s="3">
        <v>1.4396609005434173E-2</v>
      </c>
      <c r="X35" s="3">
        <v>0.65196796034788929</v>
      </c>
      <c r="Y35" s="3">
        <v>0.66440804777593254</v>
      </c>
      <c r="Z35" s="3">
        <v>0.81584459603983961</v>
      </c>
      <c r="AA35" s="3">
        <v>0.73790304198169909</v>
      </c>
      <c r="AB35" s="3">
        <v>0.46386093111026316</v>
      </c>
      <c r="AC35" s="3">
        <v>0.69651171998012484</v>
      </c>
      <c r="AD35" s="3">
        <v>0.54616757140775507</v>
      </c>
    </row>
    <row r="36" spans="1:30" x14ac:dyDescent="0.25">
      <c r="A36">
        <v>34</v>
      </c>
      <c r="B36">
        <v>24.1</v>
      </c>
      <c r="C36" s="3">
        <v>1463.5528999999999</v>
      </c>
      <c r="D36" s="3">
        <v>731.27279999999996</v>
      </c>
      <c r="E36" s="3"/>
      <c r="F36" s="3">
        <v>762.27679999999998</v>
      </c>
      <c r="G36" s="3"/>
      <c r="H36" s="3">
        <v>793.27809999999999</v>
      </c>
      <c r="I36" s="3">
        <f t="shared" si="0"/>
        <v>1463.5455999999999</v>
      </c>
      <c r="J36">
        <v>20</v>
      </c>
      <c r="K36">
        <v>3</v>
      </c>
      <c r="L36">
        <v>4</v>
      </c>
      <c r="M36">
        <v>1</v>
      </c>
      <c r="O36" t="str">
        <f t="shared" si="1"/>
        <v>H3N4F1</v>
      </c>
      <c r="P36" s="3">
        <v>1.0856326446773126</v>
      </c>
      <c r="Q36" s="3">
        <v>1.0408076620083113</v>
      </c>
      <c r="R36" s="3">
        <v>1.125365815355043</v>
      </c>
      <c r="S36" s="3">
        <v>1.2778949206264552</v>
      </c>
      <c r="T36" s="3">
        <v>1.1123538185865796</v>
      </c>
      <c r="U36" s="3">
        <v>1.1752948903672125</v>
      </c>
      <c r="V36" s="3">
        <v>0.25413258905432534</v>
      </c>
      <c r="W36" s="3">
        <v>0.18139965253703605</v>
      </c>
      <c r="X36" s="3">
        <v>1.1459438742547239</v>
      </c>
      <c r="Y36" s="3">
        <v>0.88996597692021051</v>
      </c>
      <c r="Z36" s="3">
        <v>1.3910547992019981</v>
      </c>
      <c r="AA36" s="3">
        <v>1.3501478245966465</v>
      </c>
      <c r="AB36" s="3">
        <v>0.92296350616370526</v>
      </c>
      <c r="AC36" s="3">
        <v>1.3134094947045811</v>
      </c>
      <c r="AD36" s="3">
        <v>1.3326123176950537</v>
      </c>
    </row>
    <row r="37" spans="1:30" x14ac:dyDescent="0.25">
      <c r="A37">
        <v>35</v>
      </c>
      <c r="B37">
        <v>26.9</v>
      </c>
      <c r="C37" s="3">
        <v>1463.5528999999999</v>
      </c>
      <c r="D37" s="3">
        <v>731.27279999999996</v>
      </c>
      <c r="E37" s="3"/>
      <c r="F37" s="3"/>
      <c r="G37" s="3"/>
      <c r="H37" s="3"/>
      <c r="I37" s="3">
        <f t="shared" si="0"/>
        <v>1463.5455999999999</v>
      </c>
      <c r="J37">
        <v>20</v>
      </c>
      <c r="K37">
        <v>3</v>
      </c>
      <c r="L37">
        <v>4</v>
      </c>
      <c r="M37">
        <v>1</v>
      </c>
      <c r="O37" t="str">
        <f t="shared" si="1"/>
        <v>H3N4F1</v>
      </c>
      <c r="P37" s="3">
        <v>2.2732198593105338E-2</v>
      </c>
      <c r="Q37" s="3">
        <v>8.5437993376307111E-3</v>
      </c>
      <c r="R37" s="3">
        <v>2.7763568321295257E-2</v>
      </c>
      <c r="S37" s="3">
        <v>3.3022142400872284E-2</v>
      </c>
      <c r="T37" s="3">
        <v>1.4224280668998781E-2</v>
      </c>
      <c r="U37" s="3">
        <v>3.7069795324710719E-2</v>
      </c>
      <c r="V37" s="3">
        <v>2.2651837514868454E-2</v>
      </c>
      <c r="W37" s="3">
        <v>3.2236379061968954E-3</v>
      </c>
      <c r="X37" s="3">
        <v>2.9994701613950604E-2</v>
      </c>
      <c r="Y37" s="3">
        <v>3.2339848541709321E-2</v>
      </c>
      <c r="Z37" s="3">
        <v>2.6461212021148258E-2</v>
      </c>
      <c r="AA37" s="3">
        <v>2.5187212605526962E-2</v>
      </c>
      <c r="AB37" s="3">
        <v>1.9535186056666796E-2</v>
      </c>
      <c r="AC37" s="3">
        <v>2.5056119068320643E-2</v>
      </c>
      <c r="AD37" s="3">
        <v>1.6990583563270205E-2</v>
      </c>
    </row>
    <row r="38" spans="1:30" x14ac:dyDescent="0.25">
      <c r="A38">
        <v>36</v>
      </c>
      <c r="B38">
        <v>25.1</v>
      </c>
      <c r="C38" s="3">
        <v>1625.6057000000001</v>
      </c>
      <c r="D38" s="3">
        <v>812.29920000000004</v>
      </c>
      <c r="E38" s="3"/>
      <c r="F38" s="3" t="s">
        <v>32</v>
      </c>
      <c r="G38" s="3"/>
      <c r="H38" s="3">
        <v>874.30449999999996</v>
      </c>
      <c r="I38" s="3">
        <f t="shared" si="0"/>
        <v>1625.5984000000001</v>
      </c>
      <c r="J38">
        <v>20</v>
      </c>
      <c r="K38">
        <v>4</v>
      </c>
      <c r="L38">
        <v>4</v>
      </c>
      <c r="M38">
        <v>1</v>
      </c>
      <c r="O38" t="str">
        <f t="shared" si="1"/>
        <v>H4N4F1</v>
      </c>
      <c r="P38" s="3">
        <v>1.9446560232415089E-2</v>
      </c>
      <c r="Q38" s="3">
        <v>1.7150932992071141E-2</v>
      </c>
      <c r="R38" s="3">
        <v>1.5481465478046297E-2</v>
      </c>
      <c r="S38" s="3">
        <v>2.6040567615041536E-2</v>
      </c>
      <c r="T38" s="3">
        <v>2.220467410958803E-2</v>
      </c>
      <c r="U38" s="3">
        <v>0.10981558161108829</v>
      </c>
      <c r="V38" s="3">
        <v>5.7766044366964239E-2</v>
      </c>
      <c r="W38" s="3">
        <v>4.4460465909218101E-2</v>
      </c>
      <c r="X38" s="3">
        <v>8.9997883346167068E-2</v>
      </c>
      <c r="Y38" s="3">
        <v>8.9652768531997773E-2</v>
      </c>
      <c r="Z38" s="3">
        <v>6.5219195176050293E-2</v>
      </c>
      <c r="AA38" s="3">
        <v>7.2917713319899088E-2</v>
      </c>
      <c r="AB38" s="3">
        <v>5.1057339291231678E-2</v>
      </c>
      <c r="AC38" s="3">
        <v>8.8489872369942407E-2</v>
      </c>
      <c r="AD38" s="3">
        <v>7.452720559657558E-2</v>
      </c>
    </row>
    <row r="39" spans="1:30" x14ac:dyDescent="0.25">
      <c r="A39">
        <v>37</v>
      </c>
      <c r="B39">
        <v>25.6</v>
      </c>
      <c r="C39" s="3">
        <v>1625.6057000000001</v>
      </c>
      <c r="D39" s="3">
        <v>812.29920000000004</v>
      </c>
      <c r="E39" s="3"/>
      <c r="F39" s="3" t="s">
        <v>32</v>
      </c>
      <c r="G39" s="3"/>
      <c r="H39" s="3">
        <v>874.30449999999996</v>
      </c>
      <c r="I39" s="3">
        <f t="shared" si="0"/>
        <v>1625.5984000000001</v>
      </c>
      <c r="J39">
        <v>20</v>
      </c>
      <c r="K39">
        <v>4</v>
      </c>
      <c r="L39">
        <v>4</v>
      </c>
      <c r="M39">
        <v>1</v>
      </c>
      <c r="O39" t="str">
        <f t="shared" si="1"/>
        <v>H4N4F1</v>
      </c>
      <c r="P39" s="3">
        <v>8.1511983777926789E-2</v>
      </c>
      <c r="Q39" s="3">
        <v>7.8490218822281257E-2</v>
      </c>
      <c r="R39" s="3">
        <v>9.8277857345825975E-2</v>
      </c>
      <c r="S39" s="3">
        <v>0.12065428917350036</v>
      </c>
      <c r="T39" s="3">
        <v>0.14953990034886136</v>
      </c>
      <c r="U39" s="3">
        <v>0.2787331765459215</v>
      </c>
      <c r="V39" s="3">
        <v>0.12660947375741013</v>
      </c>
      <c r="W39" s="3">
        <v>0.10664823681551293</v>
      </c>
      <c r="X39" s="3">
        <v>0.20779637927912459</v>
      </c>
      <c r="Y39" s="3">
        <v>0.17797119548707499</v>
      </c>
      <c r="Z39" s="3">
        <v>0.1644191002387283</v>
      </c>
      <c r="AA39" s="3">
        <v>0.20925800241944006</v>
      </c>
      <c r="AB39" s="3">
        <v>0.13154988256007355</v>
      </c>
      <c r="AC39" s="3">
        <v>0.20847195298017521</v>
      </c>
      <c r="AD39" s="3">
        <v>0.18952170226237741</v>
      </c>
    </row>
    <row r="40" spans="1:30" x14ac:dyDescent="0.25">
      <c r="A40">
        <v>38</v>
      </c>
      <c r="B40">
        <v>30.9</v>
      </c>
      <c r="C40" s="3">
        <v>1916.7011</v>
      </c>
      <c r="D40" s="3">
        <v>957.84690000000001</v>
      </c>
      <c r="E40" s="3">
        <v>638.22889999999995</v>
      </c>
      <c r="F40" s="3"/>
      <c r="G40" s="3"/>
      <c r="H40" s="3"/>
      <c r="I40" s="3">
        <f t="shared" si="0"/>
        <v>1916.6938</v>
      </c>
      <c r="J40">
        <v>20</v>
      </c>
      <c r="K40">
        <v>5</v>
      </c>
      <c r="L40">
        <v>4</v>
      </c>
      <c r="M40">
        <v>1</v>
      </c>
      <c r="N40">
        <v>1</v>
      </c>
      <c r="O40" t="str">
        <f t="shared" si="1"/>
        <v>H5N4F1S1</v>
      </c>
      <c r="P40" s="3">
        <v>1.7817995448428705E-6</v>
      </c>
      <c r="Q40" s="3">
        <v>3.4115029749553619E-2</v>
      </c>
      <c r="R40" s="3">
        <v>4.1107918456176465E-2</v>
      </c>
      <c r="S40" s="3">
        <v>4.519621696418394E-3</v>
      </c>
      <c r="T40" s="3">
        <v>1.1047536069794261E-2</v>
      </c>
      <c r="U40" s="3">
        <v>1.461867437503488E-2</v>
      </c>
      <c r="V40" s="3">
        <v>8.2982882788835603E-7</v>
      </c>
      <c r="W40" s="3">
        <v>5.5531785897022137E-2</v>
      </c>
      <c r="X40" s="3">
        <v>7.7661161722466232E-3</v>
      </c>
      <c r="Y40" s="3">
        <v>3.789083703733348E-2</v>
      </c>
      <c r="Z40" s="3">
        <v>2.064549205266069E-2</v>
      </c>
      <c r="AA40" s="3">
        <v>1.5868336698381853E-2</v>
      </c>
      <c r="AB40" s="3">
        <v>1.7472263257021073E-2</v>
      </c>
      <c r="AC40" s="3">
        <v>1.3626494907768487E-2</v>
      </c>
      <c r="AD40" s="3">
        <v>1.1010217575075611E-2</v>
      </c>
    </row>
    <row r="41" spans="1:30" x14ac:dyDescent="0.25">
      <c r="A41">
        <v>39</v>
      </c>
      <c r="B41">
        <v>21.9</v>
      </c>
      <c r="C41" s="3">
        <v>1787.6585</v>
      </c>
      <c r="D41" s="3">
        <v>893.32560000000001</v>
      </c>
      <c r="E41" s="3">
        <v>595.21469999999999</v>
      </c>
      <c r="F41" s="3"/>
      <c r="G41" s="3"/>
      <c r="H41" s="3"/>
      <c r="I41" s="3">
        <f t="shared" si="0"/>
        <v>1787.6512</v>
      </c>
      <c r="J41">
        <v>20</v>
      </c>
      <c r="K41">
        <v>6</v>
      </c>
      <c r="L41">
        <v>4</v>
      </c>
      <c r="M41">
        <v>1</v>
      </c>
      <c r="O41" t="str">
        <f t="shared" si="1"/>
        <v>H6N4F1</v>
      </c>
      <c r="P41" s="3">
        <v>0.10960739900100916</v>
      </c>
      <c r="Q41" s="3">
        <v>8.3601298188825345E-4</v>
      </c>
      <c r="R41" s="3">
        <v>2.1034599834302034E-6</v>
      </c>
      <c r="S41" s="3">
        <v>0.17581077463871575</v>
      </c>
      <c r="T41" s="3">
        <v>8.8827259092258332E-2</v>
      </c>
      <c r="U41" s="3">
        <v>9.3563531929336821E-2</v>
      </c>
      <c r="V41" s="3">
        <v>6.6006244627895602E-2</v>
      </c>
      <c r="W41" s="3">
        <v>6.4312711693170682E-2</v>
      </c>
      <c r="X41" s="3">
        <v>3.6229199246514215E-2</v>
      </c>
      <c r="Y41" s="3">
        <v>0.13292002966510741</v>
      </c>
      <c r="Z41" s="3">
        <v>4.710461183734109E-2</v>
      </c>
      <c r="AA41" s="3">
        <v>0.14338309087475998</v>
      </c>
      <c r="AB41" s="3">
        <v>4.2871581161543201E-2</v>
      </c>
      <c r="AC41" s="3">
        <v>0.11699734552748074</v>
      </c>
      <c r="AD41" s="3">
        <v>0.11286831684396037</v>
      </c>
    </row>
    <row r="42" spans="1:30" x14ac:dyDescent="0.25">
      <c r="A42">
        <v>40</v>
      </c>
      <c r="B42">
        <v>26.7</v>
      </c>
      <c r="C42" s="3">
        <v>1787.6585</v>
      </c>
      <c r="D42" s="3">
        <v>893.32560000000001</v>
      </c>
      <c r="E42" s="3">
        <v>595.21469999999999</v>
      </c>
      <c r="F42" s="3"/>
      <c r="G42" s="3"/>
      <c r="H42" s="3"/>
      <c r="I42" s="3">
        <f t="shared" si="0"/>
        <v>1787.6512</v>
      </c>
      <c r="J42">
        <v>20</v>
      </c>
      <c r="K42">
        <v>6</v>
      </c>
      <c r="L42">
        <v>4</v>
      </c>
      <c r="M42">
        <v>1</v>
      </c>
      <c r="O42" t="str">
        <f t="shared" si="1"/>
        <v>H6N4F1</v>
      </c>
      <c r="P42" s="3">
        <v>0.65735217888070085</v>
      </c>
      <c r="Q42" s="3">
        <v>1.5708588928205067</v>
      </c>
      <c r="R42" s="3">
        <v>1.4262846971245846</v>
      </c>
      <c r="S42" s="3">
        <v>1.5327855988030794</v>
      </c>
      <c r="T42" s="3">
        <v>1.6527651695077523</v>
      </c>
      <c r="U42" s="3">
        <v>2.4622471505251933</v>
      </c>
      <c r="V42" s="3">
        <v>1.8706557423574004</v>
      </c>
      <c r="W42" s="3">
        <v>0.35561451800638605</v>
      </c>
      <c r="X42" s="3">
        <v>1.9921143415243134</v>
      </c>
      <c r="Y42" s="3">
        <v>2.6343704884518346</v>
      </c>
      <c r="Z42" s="3">
        <v>1.9867131267766827</v>
      </c>
      <c r="AA42" s="3">
        <v>2.373128193658427</v>
      </c>
      <c r="AB42" s="3">
        <v>1.5207769655649401</v>
      </c>
      <c r="AC42" s="3">
        <v>2.3407052935100143</v>
      </c>
      <c r="AD42" s="3">
        <v>2.3934141175190282</v>
      </c>
    </row>
    <row r="43" spans="1:30" x14ac:dyDescent="0.25">
      <c r="A43">
        <v>41</v>
      </c>
      <c r="B43">
        <v>27.5</v>
      </c>
      <c r="C43" s="3"/>
      <c r="D43" s="3">
        <v>1038.8733999999999</v>
      </c>
      <c r="E43" s="3">
        <v>692.24649999999997</v>
      </c>
      <c r="F43" s="3">
        <v>1069.8774000000001</v>
      </c>
      <c r="G43" s="3"/>
      <c r="H43" s="3"/>
      <c r="I43" s="3">
        <f t="shared" si="0"/>
        <v>2078.7467999999999</v>
      </c>
      <c r="J43">
        <v>20</v>
      </c>
      <c r="K43">
        <v>6</v>
      </c>
      <c r="L43">
        <v>4</v>
      </c>
      <c r="M43">
        <v>1</v>
      </c>
      <c r="N43">
        <v>1</v>
      </c>
      <c r="O43" t="str">
        <f t="shared" si="1"/>
        <v>H6N4F1S1</v>
      </c>
      <c r="P43" s="3">
        <v>0.45979871794533717</v>
      </c>
      <c r="Q43" s="3">
        <v>0.45296070039140912</v>
      </c>
      <c r="R43" s="3">
        <v>0.36953374642903469</v>
      </c>
      <c r="S43" s="3">
        <v>0.4801533448253596</v>
      </c>
      <c r="T43" s="3">
        <v>0.43185744975978418</v>
      </c>
      <c r="U43" s="3">
        <v>7.7254705318738071E-2</v>
      </c>
      <c r="V43" s="3">
        <v>3.6428655715470937E-2</v>
      </c>
      <c r="W43" s="3">
        <v>3.0363403264071262E-2</v>
      </c>
      <c r="X43" s="3">
        <v>4.877314957511638E-2</v>
      </c>
      <c r="Y43" s="3">
        <v>6.6984106580955896E-2</v>
      </c>
      <c r="Z43" s="3">
        <v>1.5134541196324347E-2</v>
      </c>
      <c r="AA43" s="3">
        <v>6.8033158606645291E-3</v>
      </c>
      <c r="AB43" s="3">
        <v>2.3122392008380115E-2</v>
      </c>
      <c r="AC43" s="3">
        <v>1.1149042797187184E-2</v>
      </c>
      <c r="AD43" s="3">
        <v>2.9638968898836059E-2</v>
      </c>
    </row>
    <row r="44" spans="1:30" x14ac:dyDescent="0.25">
      <c r="A44">
        <v>42</v>
      </c>
      <c r="B44">
        <v>31.5</v>
      </c>
      <c r="C44" s="3"/>
      <c r="D44" s="3">
        <v>1038.8733999999999</v>
      </c>
      <c r="E44" s="3">
        <v>692.24649999999997</v>
      </c>
      <c r="F44" s="3">
        <v>1069.8774000000001</v>
      </c>
      <c r="G44" s="3"/>
      <c r="H44" s="3"/>
      <c r="I44" s="3">
        <f t="shared" si="0"/>
        <v>2078.7467999999999</v>
      </c>
      <c r="J44">
        <v>20</v>
      </c>
      <c r="K44">
        <v>6</v>
      </c>
      <c r="L44">
        <v>4</v>
      </c>
      <c r="M44">
        <v>1</v>
      </c>
      <c r="N44">
        <v>1</v>
      </c>
      <c r="O44" t="str">
        <f t="shared" si="1"/>
        <v>H6N4F1S1</v>
      </c>
      <c r="P44" s="3">
        <v>0.83568002272720976</v>
      </c>
      <c r="Q44" s="3">
        <v>0.74662926057470103</v>
      </c>
      <c r="R44" s="3">
        <v>0.76276507303139418</v>
      </c>
      <c r="S44" s="3">
        <v>1.0082130067314476</v>
      </c>
      <c r="T44" s="3">
        <v>0.90823556223952517</v>
      </c>
      <c r="U44" s="3">
        <v>2.2799378167996842</v>
      </c>
      <c r="V44" s="3">
        <v>1.8644220682023032</v>
      </c>
      <c r="W44" s="3">
        <v>1.2093357029577176</v>
      </c>
      <c r="X44" s="3">
        <v>1.8154441546335078</v>
      </c>
      <c r="Y44" s="3">
        <v>2.2310318701746534</v>
      </c>
      <c r="Z44" s="3">
        <v>1.4753642573229351</v>
      </c>
      <c r="AA44" s="3">
        <v>1.7669797644843794</v>
      </c>
      <c r="AB44" s="3">
        <v>1.0364052624803013</v>
      </c>
      <c r="AC44" s="3">
        <v>1.5367532765422425</v>
      </c>
      <c r="AD44" s="3">
        <v>1.5318587693981749</v>
      </c>
    </row>
    <row r="45" spans="1:30" x14ac:dyDescent="0.25">
      <c r="A45">
        <v>43</v>
      </c>
      <c r="B45">
        <v>33.799999999999997</v>
      </c>
      <c r="C45" s="3"/>
      <c r="D45" s="3">
        <v>1184.4211</v>
      </c>
      <c r="E45" s="3">
        <v>789.27830000000006</v>
      </c>
      <c r="F45" s="3"/>
      <c r="G45" s="3"/>
      <c r="H45" s="3"/>
      <c r="I45" s="3">
        <f t="shared" si="0"/>
        <v>2369.8422</v>
      </c>
      <c r="J45">
        <v>20</v>
      </c>
      <c r="K45">
        <v>6</v>
      </c>
      <c r="L45">
        <v>4</v>
      </c>
      <c r="M45">
        <v>1</v>
      </c>
      <c r="N45">
        <v>2</v>
      </c>
      <c r="O45" t="str">
        <f t="shared" si="1"/>
        <v>H6N4F1S2</v>
      </c>
      <c r="P45" s="3">
        <v>0.18177206236669027</v>
      </c>
      <c r="Q45" s="3">
        <v>0.42609744991656801</v>
      </c>
      <c r="R45" s="3">
        <v>0.2709382666257108</v>
      </c>
      <c r="S45" s="3">
        <v>0.1970361746598556</v>
      </c>
      <c r="T45" s="3">
        <v>0.32952688545743003</v>
      </c>
      <c r="U45" s="3">
        <v>0.23066250505626248</v>
      </c>
      <c r="V45" s="3">
        <v>1.0063533354720786</v>
      </c>
      <c r="W45" s="3">
        <v>1.684478951271972</v>
      </c>
      <c r="X45" s="3">
        <v>0.31791749260762564</v>
      </c>
      <c r="Y45" s="3">
        <v>0.28846248961371701</v>
      </c>
      <c r="Z45" s="3">
        <v>3.5036591890739717E-2</v>
      </c>
      <c r="AA45" s="3">
        <v>0.41039455850450751</v>
      </c>
      <c r="AB45" s="3">
        <v>1.4034194554618011</v>
      </c>
      <c r="AC45" s="3">
        <v>0.53394430128525894</v>
      </c>
      <c r="AD45" s="3">
        <v>0.35812765122257123</v>
      </c>
    </row>
    <row r="46" spans="1:30" x14ac:dyDescent="0.25">
      <c r="A46">
        <v>44</v>
      </c>
      <c r="B46">
        <v>26.4</v>
      </c>
      <c r="C46" s="3"/>
      <c r="D46" s="3">
        <v>1184.4211</v>
      </c>
      <c r="E46" s="3">
        <v>789.27830000000006</v>
      </c>
      <c r="F46" s="3">
        <v>1215.4250999999999</v>
      </c>
      <c r="G46" s="3"/>
      <c r="H46" s="3"/>
      <c r="I46" s="3">
        <f t="shared" si="0"/>
        <v>2369.8422</v>
      </c>
      <c r="J46">
        <v>20</v>
      </c>
      <c r="K46">
        <v>6</v>
      </c>
      <c r="L46">
        <v>4</v>
      </c>
      <c r="M46">
        <v>1</v>
      </c>
      <c r="N46">
        <v>2</v>
      </c>
      <c r="O46" t="str">
        <f t="shared" si="1"/>
        <v>H6N4F1S2</v>
      </c>
      <c r="P46" s="3">
        <v>2.5536751076688017E-2</v>
      </c>
      <c r="Q46" s="3">
        <v>2.1831339004309162E-2</v>
      </c>
      <c r="R46" s="3">
        <v>2.8426158216075772E-2</v>
      </c>
      <c r="S46" s="3">
        <v>4.0276028343818111E-2</v>
      </c>
      <c r="T46" s="3">
        <v>3.0974544240329992E-2</v>
      </c>
      <c r="U46" s="3">
        <v>4.1445080853808686E-2</v>
      </c>
      <c r="V46" s="3">
        <v>2.1526589624251843E-2</v>
      </c>
      <c r="W46" s="3">
        <v>2.5996731051651581E-2</v>
      </c>
      <c r="X46" s="3">
        <v>3.0046508790175935E-2</v>
      </c>
      <c r="Y46" s="3">
        <v>2.7877695526415797E-2</v>
      </c>
      <c r="Z46" s="3">
        <v>8.4948287655789462E-2</v>
      </c>
      <c r="AA46" s="3">
        <v>9.5925604102980011E-2</v>
      </c>
      <c r="AB46" s="3">
        <v>8.4406062036100432E-2</v>
      </c>
      <c r="AC46" s="3">
        <v>6.4445269448535333E-2</v>
      </c>
      <c r="AD46" s="3">
        <v>0.16675150312705936</v>
      </c>
    </row>
    <row r="47" spans="1:30" x14ac:dyDescent="0.25">
      <c r="A47">
        <v>45</v>
      </c>
      <c r="B47">
        <v>20</v>
      </c>
      <c r="C47" s="3">
        <v>1666.6342</v>
      </c>
      <c r="D47" s="3">
        <v>832.8125</v>
      </c>
      <c r="E47" s="3">
        <v>554.87260000000003</v>
      </c>
      <c r="F47" s="3">
        <v>863.81650000000002</v>
      </c>
      <c r="G47" s="3"/>
      <c r="H47" s="3">
        <v>894.81780000000003</v>
      </c>
      <c r="I47" s="3">
        <f t="shared" si="0"/>
        <v>1666.625</v>
      </c>
      <c r="J47">
        <v>20</v>
      </c>
      <c r="K47">
        <v>3</v>
      </c>
      <c r="L47">
        <v>5</v>
      </c>
      <c r="M47">
        <v>1</v>
      </c>
      <c r="O47" t="str">
        <f t="shared" si="1"/>
        <v>H3N5F1</v>
      </c>
      <c r="P47" s="3">
        <v>0.20174425346483399</v>
      </c>
      <c r="Q47" s="3">
        <v>0.13430991894252461</v>
      </c>
      <c r="R47" s="3">
        <v>0.10070314670672101</v>
      </c>
      <c r="S47" s="3">
        <v>0.26052277924187089</v>
      </c>
      <c r="T47" s="3">
        <v>0.10451917864078178</v>
      </c>
      <c r="U47" s="3">
        <v>0.1224747595393203</v>
      </c>
      <c r="V47" s="3">
        <v>9.4822050676318784E-2</v>
      </c>
      <c r="W47" s="3">
        <v>5.3341961421997409E-2</v>
      </c>
      <c r="X47" s="3">
        <v>0.16008858365766321</v>
      </c>
      <c r="Y47" s="3">
        <v>0.16633675722140434</v>
      </c>
      <c r="Z47" s="3">
        <v>0.33215718492763435</v>
      </c>
      <c r="AA47" s="3">
        <v>0.17648196015350975</v>
      </c>
      <c r="AB47" s="3">
        <v>0.12241256496998509</v>
      </c>
      <c r="AC47" s="3">
        <v>0.1951728029963325</v>
      </c>
      <c r="AD47" s="3">
        <v>0.15949676018774539</v>
      </c>
    </row>
    <row r="48" spans="1:30" x14ac:dyDescent="0.25">
      <c r="A48">
        <v>46</v>
      </c>
      <c r="B48">
        <v>23.7</v>
      </c>
      <c r="C48" s="3">
        <v>1666.6342</v>
      </c>
      <c r="D48" s="3">
        <v>832.8125</v>
      </c>
      <c r="E48" s="3">
        <v>554.87260000000003</v>
      </c>
      <c r="F48" s="3">
        <v>863.81650000000002</v>
      </c>
      <c r="G48" s="3"/>
      <c r="H48" s="3">
        <v>894.81780000000003</v>
      </c>
      <c r="I48" s="3">
        <f t="shared" si="0"/>
        <v>1666.625</v>
      </c>
      <c r="J48">
        <v>20</v>
      </c>
      <c r="K48">
        <v>3</v>
      </c>
      <c r="L48">
        <v>5</v>
      </c>
      <c r="M48">
        <v>1</v>
      </c>
      <c r="O48" t="str">
        <f t="shared" si="1"/>
        <v>H3N5F1</v>
      </c>
      <c r="P48" s="3">
        <v>8.2761025258861642E-2</v>
      </c>
      <c r="Q48" s="3">
        <v>4.6823060417423165E-2</v>
      </c>
      <c r="R48" s="3">
        <v>7.6128423720305927E-2</v>
      </c>
      <c r="S48" s="3">
        <v>0.13741490148549076</v>
      </c>
      <c r="T48" s="3">
        <v>4.903660639009283E-2</v>
      </c>
      <c r="U48" s="3">
        <v>7.6871807249804511E-2</v>
      </c>
      <c r="V48" s="3">
        <v>3.514740000521132E-2</v>
      </c>
      <c r="W48" s="3">
        <v>1.127786639507797E-2</v>
      </c>
      <c r="X48" s="3">
        <v>6.4369865319804986E-2</v>
      </c>
      <c r="Y48" s="3">
        <v>6.029645674202902E-2</v>
      </c>
      <c r="Z48" s="3">
        <v>0.20588652961950563</v>
      </c>
      <c r="AA48" s="3">
        <v>8.0882056894323873E-2</v>
      </c>
      <c r="AB48" s="3">
        <v>8.8424626709733167E-2</v>
      </c>
      <c r="AC48" s="3">
        <v>0.11611595407082338</v>
      </c>
      <c r="AD48" s="3">
        <v>7.1654589144531072E-2</v>
      </c>
    </row>
    <row r="49" spans="1:30" x14ac:dyDescent="0.25">
      <c r="A49">
        <v>47</v>
      </c>
      <c r="B49">
        <v>23.5</v>
      </c>
      <c r="C49" s="3">
        <v>1666.6342</v>
      </c>
      <c r="D49" s="3">
        <v>832.8125</v>
      </c>
      <c r="E49" s="3">
        <v>554.87260000000003</v>
      </c>
      <c r="F49" s="3">
        <v>863.81650000000002</v>
      </c>
      <c r="G49" s="3"/>
      <c r="H49" s="3">
        <v>894.81780000000003</v>
      </c>
      <c r="I49" s="3">
        <f t="shared" si="0"/>
        <v>1666.625</v>
      </c>
      <c r="J49">
        <v>20</v>
      </c>
      <c r="K49">
        <v>3</v>
      </c>
      <c r="L49">
        <v>5</v>
      </c>
      <c r="M49">
        <v>1</v>
      </c>
      <c r="O49" t="str">
        <f t="shared" si="1"/>
        <v>H3N5F1</v>
      </c>
      <c r="P49" s="3">
        <v>1.7730687270731404E-2</v>
      </c>
      <c r="Q49" s="3">
        <v>1.6213585103287342E-3</v>
      </c>
      <c r="R49" s="3">
        <v>4.4038038213094745E-2</v>
      </c>
      <c r="S49" s="3">
        <v>1.0356188476905236E-2</v>
      </c>
      <c r="T49" s="3">
        <v>2.4126133646141922E-2</v>
      </c>
      <c r="U49" s="3">
        <v>2.8163433912970388E-2</v>
      </c>
      <c r="V49" s="3">
        <v>1.4205839704620766E-2</v>
      </c>
      <c r="W49" s="3">
        <v>3.326370412432624E-3</v>
      </c>
      <c r="X49" s="3">
        <v>1.128514617436107E-2</v>
      </c>
      <c r="Y49" s="3">
        <v>1.3653486780807919E-2</v>
      </c>
      <c r="Z49" s="3">
        <v>1.5131751547700537E-2</v>
      </c>
      <c r="AA49" s="3">
        <v>6.1116805394311033E-4</v>
      </c>
      <c r="AB49" s="3">
        <v>6.5419014458971136E-2</v>
      </c>
      <c r="AC49" s="3">
        <v>4.6747294974546869E-2</v>
      </c>
      <c r="AD49" s="3">
        <v>2.1701009073630442E-2</v>
      </c>
    </row>
    <row r="50" spans="1:30" x14ac:dyDescent="0.25">
      <c r="A50">
        <v>48</v>
      </c>
      <c r="B50">
        <v>27.9</v>
      </c>
      <c r="C50" s="3">
        <v>1666.6342</v>
      </c>
      <c r="D50" s="3">
        <v>832.8125</v>
      </c>
      <c r="E50" s="3">
        <v>554.87260000000003</v>
      </c>
      <c r="F50" s="3">
        <v>863.81650000000002</v>
      </c>
      <c r="G50" s="3"/>
      <c r="H50" s="3">
        <v>894.81780000000003</v>
      </c>
      <c r="I50" s="3">
        <f t="shared" si="0"/>
        <v>1666.625</v>
      </c>
      <c r="J50">
        <v>20</v>
      </c>
      <c r="K50">
        <v>3</v>
      </c>
      <c r="L50">
        <v>5</v>
      </c>
      <c r="M50">
        <v>1</v>
      </c>
      <c r="O50" t="str">
        <f t="shared" si="1"/>
        <v>H3N5F1</v>
      </c>
      <c r="P50" s="3">
        <v>6.7868744663064931E-2</v>
      </c>
      <c r="Q50" s="3">
        <v>2.2357013833829809E-2</v>
      </c>
      <c r="R50" s="3">
        <v>4.920623939238275E-2</v>
      </c>
      <c r="S50" s="3">
        <v>6.4260786131083075E-2</v>
      </c>
      <c r="T50" s="3">
        <v>4.3787699545585097E-2</v>
      </c>
      <c r="U50" s="3">
        <v>5.2232004933222713E-2</v>
      </c>
      <c r="V50" s="3">
        <v>3.0451398668191111E-2</v>
      </c>
      <c r="W50" s="3">
        <v>3.7178353309308713E-3</v>
      </c>
      <c r="X50" s="3">
        <v>4.0798151277450595E-2</v>
      </c>
      <c r="Y50" s="3">
        <v>5.3674168915830635E-2</v>
      </c>
      <c r="Z50" s="3">
        <v>9.1425154348119958E-2</v>
      </c>
      <c r="AA50" s="3">
        <v>7.3125587093732403E-2</v>
      </c>
      <c r="AB50" s="3">
        <v>7.1178659155273438E-2</v>
      </c>
      <c r="AC50" s="3">
        <v>6.4552012358511143E-2</v>
      </c>
      <c r="AD50" s="3">
        <v>5.3031383412376877E-2</v>
      </c>
    </row>
    <row r="51" spans="1:30" x14ac:dyDescent="0.25">
      <c r="A51">
        <v>49</v>
      </c>
      <c r="B51">
        <v>28.1</v>
      </c>
      <c r="C51" s="3">
        <v>1666.6342</v>
      </c>
      <c r="D51" s="3">
        <v>832.8125</v>
      </c>
      <c r="E51" s="3">
        <v>554.87260000000003</v>
      </c>
      <c r="F51" s="3">
        <v>863.81650000000002</v>
      </c>
      <c r="G51" s="3"/>
      <c r="H51" s="3">
        <v>894.81780000000003</v>
      </c>
      <c r="I51" s="3">
        <f t="shared" si="0"/>
        <v>1666.625</v>
      </c>
      <c r="J51">
        <v>20</v>
      </c>
      <c r="K51">
        <v>3</v>
      </c>
      <c r="L51">
        <v>5</v>
      </c>
      <c r="M51">
        <v>1</v>
      </c>
      <c r="O51" t="str">
        <f t="shared" si="1"/>
        <v>H3N5F1</v>
      </c>
      <c r="P51" s="3">
        <v>1.3475749957646629E-2</v>
      </c>
      <c r="Q51" s="3">
        <v>2.5777066941554483E-3</v>
      </c>
      <c r="R51" s="3">
        <v>8.6957035715004623E-3</v>
      </c>
      <c r="S51" s="3">
        <v>1.3030042398475401E-2</v>
      </c>
      <c r="T51" s="3">
        <v>1.3035784306816603E-2</v>
      </c>
      <c r="U51" s="3">
        <v>1.3590458041641863E-2</v>
      </c>
      <c r="V51" s="3">
        <v>2.0662737814420066E-3</v>
      </c>
      <c r="W51" s="3">
        <v>0</v>
      </c>
      <c r="X51" s="3">
        <v>6.9724743236883142E-3</v>
      </c>
      <c r="Y51" s="3">
        <v>1.1265382023069551E-2</v>
      </c>
      <c r="Z51" s="3">
        <v>3.1279632606623808E-2</v>
      </c>
      <c r="AA51" s="3">
        <v>1.6097285232695966E-2</v>
      </c>
      <c r="AB51" s="3">
        <v>2.1962975754516383E-2</v>
      </c>
      <c r="AC51" s="3">
        <v>1.4488570980715942E-2</v>
      </c>
      <c r="AD51" s="3">
        <v>9.2445012076413056E-3</v>
      </c>
    </row>
    <row r="52" spans="1:30" x14ac:dyDescent="0.25">
      <c r="A52">
        <v>50</v>
      </c>
      <c r="B52">
        <v>21</v>
      </c>
      <c r="C52" s="3">
        <v>1828.6850999999999</v>
      </c>
      <c r="D52" s="3">
        <v>913.83889999999997</v>
      </c>
      <c r="E52" s="3">
        <v>608.89020000000005</v>
      </c>
      <c r="F52" s="3">
        <v>944.84289999999999</v>
      </c>
      <c r="G52" s="3"/>
      <c r="H52" s="3">
        <v>975.8442</v>
      </c>
      <c r="I52" s="3">
        <f t="shared" si="0"/>
        <v>1828.6777999999999</v>
      </c>
      <c r="J52">
        <v>20</v>
      </c>
      <c r="K52">
        <v>4</v>
      </c>
      <c r="L52">
        <v>5</v>
      </c>
      <c r="M52">
        <v>1</v>
      </c>
      <c r="O52" t="str">
        <f t="shared" si="1"/>
        <v>H4N5F1</v>
      </c>
      <c r="P52" s="3">
        <v>0.94694093170583327</v>
      </c>
      <c r="Q52" s="3">
        <v>0.81805136964101799</v>
      </c>
      <c r="R52" s="3">
        <v>0.79025939847481019</v>
      </c>
      <c r="S52" s="3">
        <v>0.83383999782671492</v>
      </c>
      <c r="T52" s="3">
        <v>0.69116886065549754</v>
      </c>
      <c r="U52" s="3">
        <v>0.46252701924031636</v>
      </c>
      <c r="V52" s="3">
        <v>0.53604120863572968</v>
      </c>
      <c r="W52" s="3">
        <v>0.42000292733573041</v>
      </c>
      <c r="X52" s="3">
        <v>0.77237004245625618</v>
      </c>
      <c r="Y52" s="3">
        <v>0.66194900132145229</v>
      </c>
      <c r="Z52" s="3">
        <v>1.5271422280173137</v>
      </c>
      <c r="AA52" s="3">
        <v>0.94617627832049089</v>
      </c>
      <c r="AB52" s="3">
        <v>0.7409250967203197</v>
      </c>
      <c r="AC52" s="3">
        <v>1.0163175446642074</v>
      </c>
      <c r="AD52" s="3">
        <v>0.86389336954205398</v>
      </c>
    </row>
    <row r="53" spans="1:30" x14ac:dyDescent="0.25">
      <c r="A53">
        <v>51</v>
      </c>
      <c r="B53">
        <v>21.9</v>
      </c>
      <c r="C53" s="3"/>
      <c r="D53" s="3">
        <v>994.86530000000005</v>
      </c>
      <c r="E53" s="3">
        <v>662.90779999999995</v>
      </c>
      <c r="F53" s="3">
        <v>1025.8693000000001</v>
      </c>
      <c r="G53" s="3"/>
      <c r="H53" s="3">
        <v>1056.8706</v>
      </c>
      <c r="I53" s="3">
        <f t="shared" si="0"/>
        <v>1990.7306000000001</v>
      </c>
      <c r="J53">
        <v>20</v>
      </c>
      <c r="K53">
        <v>4</v>
      </c>
      <c r="L53">
        <v>5</v>
      </c>
      <c r="M53">
        <v>1</v>
      </c>
      <c r="O53" t="str">
        <f t="shared" si="1"/>
        <v>H4N5F1</v>
      </c>
      <c r="P53" s="3">
        <v>4.2575476494179689</v>
      </c>
      <c r="Q53" s="3">
        <v>2.2669125347068091</v>
      </c>
      <c r="R53" s="3">
        <v>3.796328785014798</v>
      </c>
      <c r="S53" s="3">
        <v>4.078312190540557</v>
      </c>
      <c r="T53" s="3">
        <v>3.3829966689050015</v>
      </c>
      <c r="U53" s="3">
        <v>3.0358395362128099</v>
      </c>
      <c r="V53" s="3">
        <v>2.3652660871031483</v>
      </c>
      <c r="W53" s="3">
        <v>2.4272728201743723</v>
      </c>
      <c r="X53" s="3">
        <v>2.9875831701522091</v>
      </c>
      <c r="Y53" s="3">
        <v>3.166579879995822</v>
      </c>
      <c r="Z53" s="3">
        <v>3.7722137802030535</v>
      </c>
      <c r="AA53" s="3">
        <v>3.7292871147103916</v>
      </c>
      <c r="AB53" s="3">
        <v>2.219450698975181</v>
      </c>
      <c r="AC53" s="3">
        <v>1.8645241555088052</v>
      </c>
      <c r="AD53" s="3">
        <v>3.0747188834248553</v>
      </c>
    </row>
    <row r="54" spans="1:30" x14ac:dyDescent="0.25">
      <c r="A54">
        <v>52</v>
      </c>
      <c r="B54">
        <v>23.4</v>
      </c>
      <c r="C54" s="3"/>
      <c r="D54" s="3">
        <v>1140.413</v>
      </c>
      <c r="E54" s="3">
        <v>759.93960000000004</v>
      </c>
      <c r="F54" s="3">
        <v>1171.4169999999999</v>
      </c>
      <c r="G54" s="3"/>
      <c r="H54" s="3"/>
      <c r="I54" s="3">
        <f t="shared" si="0"/>
        <v>2281.826</v>
      </c>
      <c r="J54">
        <v>20</v>
      </c>
      <c r="K54">
        <v>5</v>
      </c>
      <c r="L54">
        <v>5</v>
      </c>
      <c r="M54">
        <v>1</v>
      </c>
      <c r="N54">
        <v>1</v>
      </c>
      <c r="O54" t="str">
        <f t="shared" si="1"/>
        <v>H5N5F1S1</v>
      </c>
      <c r="P54" s="3">
        <v>0.20500494663189647</v>
      </c>
      <c r="Q54" s="3">
        <v>0.11695314942082187</v>
      </c>
      <c r="R54" s="3">
        <v>0.12710367295875349</v>
      </c>
      <c r="S54" s="3">
        <v>0.23391714274107528</v>
      </c>
      <c r="T54" s="3">
        <v>0.11375999473636539</v>
      </c>
      <c r="U54" s="3">
        <v>6.9240157130842991E-7</v>
      </c>
      <c r="V54" s="3">
        <v>8.2982882788835603E-7</v>
      </c>
      <c r="W54" s="3">
        <v>1.0813948024813471E-6</v>
      </c>
      <c r="X54" s="3">
        <v>5.5114017260993703E-7</v>
      </c>
      <c r="Y54" s="3">
        <v>7.9709771620105792E-7</v>
      </c>
      <c r="Z54" s="3">
        <v>6.9741215595246063E-7</v>
      </c>
      <c r="AA54" s="3">
        <v>9.5794365821804126E-7</v>
      </c>
      <c r="AB54" s="3">
        <v>5.5875482113914524E-7</v>
      </c>
      <c r="AC54" s="3">
        <v>1.0165991426267148E-6</v>
      </c>
      <c r="AD54" s="3">
        <v>1.1091183212527061E-6</v>
      </c>
    </row>
    <row r="55" spans="1:30" x14ac:dyDescent="0.25">
      <c r="A55">
        <v>53</v>
      </c>
      <c r="B55">
        <v>26.3</v>
      </c>
      <c r="C55" s="3"/>
      <c r="D55" s="3">
        <v>1140.413</v>
      </c>
      <c r="E55" s="3">
        <v>759.93960000000004</v>
      </c>
      <c r="F55" s="3">
        <v>1171.4169999999999</v>
      </c>
      <c r="G55" s="3"/>
      <c r="H55" s="3"/>
      <c r="I55" s="3">
        <f t="shared" si="0"/>
        <v>2281.826</v>
      </c>
      <c r="J55">
        <v>20</v>
      </c>
      <c r="K55">
        <v>5</v>
      </c>
      <c r="L55">
        <v>5</v>
      </c>
      <c r="M55">
        <v>1</v>
      </c>
      <c r="N55">
        <v>1</v>
      </c>
      <c r="O55" t="str">
        <f t="shared" si="1"/>
        <v>H5N5F1S1</v>
      </c>
      <c r="P55" s="3">
        <v>0.51966718265205769</v>
      </c>
      <c r="Q55" s="3">
        <v>0.34989676664695801</v>
      </c>
      <c r="R55" s="3">
        <v>0.18874346431319217</v>
      </c>
      <c r="S55" s="3">
        <v>0.27302492833918129</v>
      </c>
      <c r="T55" s="3">
        <v>0.26469218261037675</v>
      </c>
      <c r="U55" s="3">
        <v>0.55263269772253887</v>
      </c>
      <c r="V55" s="3">
        <v>0.21274902540753304</v>
      </c>
      <c r="W55" s="3">
        <v>0.18946902055315185</v>
      </c>
      <c r="X55" s="3">
        <v>0.23641157704103249</v>
      </c>
      <c r="Y55" s="3">
        <v>0.22218222031616669</v>
      </c>
      <c r="Z55" s="3">
        <v>0.19325848771167445</v>
      </c>
      <c r="AA55" s="3">
        <v>0.27091125626235318</v>
      </c>
      <c r="AB55" s="3">
        <v>0.23976225250562838</v>
      </c>
      <c r="AC55" s="3">
        <v>0.25115081818592994</v>
      </c>
      <c r="AD55" s="3">
        <v>0.14020475610787583</v>
      </c>
    </row>
    <row r="56" spans="1:30" x14ac:dyDescent="0.25">
      <c r="A56">
        <v>54</v>
      </c>
      <c r="B56">
        <v>26.7</v>
      </c>
      <c r="C56" s="3"/>
      <c r="D56" s="3">
        <v>1140.413</v>
      </c>
      <c r="E56" s="3">
        <v>759.93960000000004</v>
      </c>
      <c r="F56" s="3">
        <v>1171.4169999999999</v>
      </c>
      <c r="G56" s="3"/>
      <c r="H56" s="3"/>
      <c r="I56" s="3">
        <f t="shared" si="0"/>
        <v>2281.826</v>
      </c>
      <c r="J56">
        <v>20</v>
      </c>
      <c r="K56">
        <v>5</v>
      </c>
      <c r="L56">
        <v>5</v>
      </c>
      <c r="M56">
        <v>1</v>
      </c>
      <c r="N56">
        <v>1</v>
      </c>
      <c r="O56" t="str">
        <f t="shared" si="1"/>
        <v>H5N5F1S1</v>
      </c>
      <c r="P56" s="3">
        <v>0.65377076179556659</v>
      </c>
      <c r="Q56" s="3">
        <v>0.55632547214070649</v>
      </c>
      <c r="R56" s="3">
        <v>0.34430695084775631</v>
      </c>
      <c r="S56" s="3">
        <v>0.52951508604275088</v>
      </c>
      <c r="T56" s="3">
        <v>0.52224996198609808</v>
      </c>
      <c r="U56" s="3">
        <v>0.38064222461423886</v>
      </c>
      <c r="V56" s="3">
        <v>0.31646518146115926</v>
      </c>
      <c r="W56" s="3">
        <v>0.31234791195910733</v>
      </c>
      <c r="X56" s="3">
        <v>0.32686249760908492</v>
      </c>
      <c r="Y56" s="3">
        <v>0.39044556271762898</v>
      </c>
      <c r="Z56" s="3">
        <v>0.40870374834066453</v>
      </c>
      <c r="AA56" s="3">
        <v>0.49993355223814778</v>
      </c>
      <c r="AB56" s="3">
        <v>0.42512748815407642</v>
      </c>
      <c r="AC56" s="3">
        <v>0.42428273517097259</v>
      </c>
      <c r="AD56" s="3">
        <v>0.46682457406030015</v>
      </c>
    </row>
    <row r="57" spans="1:30" x14ac:dyDescent="0.25">
      <c r="A57">
        <v>55</v>
      </c>
      <c r="B57">
        <v>31.8</v>
      </c>
      <c r="C57" s="3"/>
      <c r="D57" s="3">
        <v>1285.9607000000001</v>
      </c>
      <c r="E57" s="3">
        <v>856.97140000000002</v>
      </c>
      <c r="F57" s="3">
        <v>1316.9647</v>
      </c>
      <c r="G57" s="3"/>
      <c r="H57" s="3"/>
      <c r="I57" s="3">
        <f t="shared" si="0"/>
        <v>2572.9214000000002</v>
      </c>
      <c r="J57">
        <v>20</v>
      </c>
      <c r="K57">
        <v>5</v>
      </c>
      <c r="L57">
        <v>5</v>
      </c>
      <c r="M57">
        <v>1</v>
      </c>
      <c r="N57">
        <v>2</v>
      </c>
      <c r="O57" t="str">
        <f t="shared" si="1"/>
        <v>H5N5F1S2</v>
      </c>
      <c r="P57" s="3">
        <v>1.2909137702386598E-2</v>
      </c>
      <c r="Q57" s="3">
        <v>4.5467706037695239E-2</v>
      </c>
      <c r="R57" s="3">
        <v>2.6127076454186559E-2</v>
      </c>
      <c r="S57" s="3">
        <v>3.9395896378671455E-2</v>
      </c>
      <c r="T57" s="3">
        <v>3.5538438772340801E-2</v>
      </c>
      <c r="U57" s="3">
        <v>6.4164853613152203E-3</v>
      </c>
      <c r="V57" s="3">
        <v>7.250048503494988E-2</v>
      </c>
      <c r="W57" s="3">
        <v>0.12963652752666141</v>
      </c>
      <c r="X57" s="3">
        <v>2.5768558770377606E-2</v>
      </c>
      <c r="Y57" s="3">
        <v>9.5699551807099E-3</v>
      </c>
      <c r="Z57" s="3">
        <v>3.7241809127861396E-4</v>
      </c>
      <c r="AA57" s="3">
        <v>4.3406343041175882E-2</v>
      </c>
      <c r="AB57" s="3">
        <v>0.14596072815207323</v>
      </c>
      <c r="AC57" s="3">
        <v>3.6053688593256444E-2</v>
      </c>
      <c r="AD57" s="3">
        <v>1.982992646567713E-2</v>
      </c>
    </row>
    <row r="58" spans="1:30" x14ac:dyDescent="0.25">
      <c r="A58">
        <v>56</v>
      </c>
      <c r="B58">
        <v>25.8</v>
      </c>
      <c r="C58" s="3"/>
      <c r="D58" s="3">
        <v>1075.8916999999999</v>
      </c>
      <c r="E58" s="3">
        <v>716.92539999999997</v>
      </c>
      <c r="F58" s="3">
        <v>1106.8957</v>
      </c>
      <c r="G58" s="3"/>
      <c r="H58" s="3"/>
      <c r="I58" s="3">
        <f t="shared" si="0"/>
        <v>2152.7833999999998</v>
      </c>
      <c r="J58">
        <v>20</v>
      </c>
      <c r="K58">
        <v>6</v>
      </c>
      <c r="L58">
        <v>5</v>
      </c>
      <c r="O58" t="str">
        <f t="shared" si="1"/>
        <v>H6N5</v>
      </c>
      <c r="P58" s="3">
        <v>2.2562927636345268E-2</v>
      </c>
      <c r="Q58" s="3">
        <v>1.3420541731978857E-2</v>
      </c>
      <c r="R58" s="3">
        <v>1.6558436989562563E-2</v>
      </c>
      <c r="S58" s="3">
        <v>4.964613443949778E-2</v>
      </c>
      <c r="T58" s="3">
        <v>2.4833408858795002E-2</v>
      </c>
      <c r="U58" s="3">
        <v>4.6676174725043873E-2</v>
      </c>
      <c r="V58" s="3">
        <v>1.6409035242664353E-2</v>
      </c>
      <c r="W58" s="3">
        <v>8.8090420610130536E-3</v>
      </c>
      <c r="X58" s="3">
        <v>3.1284369617857861E-2</v>
      </c>
      <c r="Y58" s="3">
        <v>4.5556525774039063E-2</v>
      </c>
      <c r="Z58" s="3">
        <v>2.0322590224454699E-2</v>
      </c>
      <c r="AA58" s="3">
        <v>2.5114408887502389E-2</v>
      </c>
      <c r="AB58" s="3">
        <v>1.7518081152354485E-2</v>
      </c>
      <c r="AC58" s="3">
        <v>2.4038503326551303E-2</v>
      </c>
      <c r="AD58" s="3">
        <v>1.6908508807497502E-2</v>
      </c>
    </row>
    <row r="59" spans="1:30" x14ac:dyDescent="0.25">
      <c r="A59">
        <v>57</v>
      </c>
      <c r="B59">
        <v>27.8</v>
      </c>
      <c r="C59" s="3"/>
      <c r="D59" s="3">
        <v>1075.8916999999999</v>
      </c>
      <c r="E59" s="3">
        <v>716.92539999999997</v>
      </c>
      <c r="F59" s="3">
        <v>1106.8957</v>
      </c>
      <c r="G59" s="3"/>
      <c r="H59" s="3"/>
      <c r="I59" s="3">
        <f t="shared" si="0"/>
        <v>2152.7833999999998</v>
      </c>
      <c r="J59">
        <v>20</v>
      </c>
      <c r="K59">
        <v>6</v>
      </c>
      <c r="L59">
        <v>5</v>
      </c>
      <c r="O59" t="str">
        <f t="shared" si="1"/>
        <v>H6N5</v>
      </c>
      <c r="P59" s="3">
        <v>3.0139139301017151E-2</v>
      </c>
      <c r="Q59" s="3">
        <v>1.3993717299106789E-2</v>
      </c>
      <c r="R59" s="3">
        <v>2.5275175160897327E-2</v>
      </c>
      <c r="S59" s="3">
        <v>4.4320731947110906E-2</v>
      </c>
      <c r="T59" s="3">
        <v>3.8091822167173113E-2</v>
      </c>
      <c r="U59" s="3">
        <v>7.6975667485500762E-2</v>
      </c>
      <c r="V59" s="3">
        <v>3.1507770766092992E-2</v>
      </c>
      <c r="W59" s="3">
        <v>1.3216807275927023E-2</v>
      </c>
      <c r="X59" s="3">
        <v>5.2327452548277864E-2</v>
      </c>
      <c r="Y59" s="3">
        <v>8.1347807426898955E-2</v>
      </c>
      <c r="Z59" s="3">
        <v>0.1188167141853088</v>
      </c>
      <c r="AA59" s="3">
        <v>0.12015583099394714</v>
      </c>
      <c r="AB59" s="3">
        <v>9.0150061597410833E-2</v>
      </c>
      <c r="AC59" s="3">
        <v>0.10112619971279248</v>
      </c>
      <c r="AD59" s="3">
        <v>8.7523854085014799E-2</v>
      </c>
    </row>
    <row r="60" spans="1:30" x14ac:dyDescent="0.25">
      <c r="A60">
        <v>58</v>
      </c>
      <c r="B60">
        <v>29.8</v>
      </c>
      <c r="C60" s="3"/>
      <c r="D60" s="3">
        <v>1075.8916999999999</v>
      </c>
      <c r="E60" s="3">
        <v>716.92539999999997</v>
      </c>
      <c r="F60" s="3">
        <v>1106.8957</v>
      </c>
      <c r="G60" s="3"/>
      <c r="H60" s="3"/>
      <c r="I60" s="3">
        <f t="shared" si="0"/>
        <v>2152.7833999999998</v>
      </c>
      <c r="J60">
        <v>20</v>
      </c>
      <c r="K60">
        <v>6</v>
      </c>
      <c r="L60">
        <v>5</v>
      </c>
      <c r="O60" t="str">
        <f t="shared" si="1"/>
        <v>H6N5</v>
      </c>
      <c r="P60" s="3">
        <v>0.13050612586247121</v>
      </c>
      <c r="Q60" s="3">
        <v>9.724984346131919E-3</v>
      </c>
      <c r="R60" s="3">
        <v>2.1503671410606971E-2</v>
      </c>
      <c r="S60" s="3">
        <v>1.2944538553920498E-2</v>
      </c>
      <c r="T60" s="3">
        <v>2.6085268859883146E-2</v>
      </c>
      <c r="U60" s="3">
        <v>0.12136760942679814</v>
      </c>
      <c r="V60" s="3">
        <v>0.17007009896040703</v>
      </c>
      <c r="W60" s="3">
        <v>7.138070812218876E-2</v>
      </c>
      <c r="X60" s="3">
        <v>0.16372335309602573</v>
      </c>
      <c r="Y60" s="3">
        <v>2.6390311187984621E-2</v>
      </c>
      <c r="Z60" s="3">
        <v>0.20755892396947967</v>
      </c>
      <c r="AA60" s="3">
        <v>0.20615713879778824</v>
      </c>
      <c r="AB60" s="3">
        <v>3.1694808474296877E-2</v>
      </c>
      <c r="AC60" s="3">
        <v>0.19054117730252518</v>
      </c>
      <c r="AD60" s="3">
        <v>1.2051679678731903E-2</v>
      </c>
    </row>
    <row r="61" spans="1:30" x14ac:dyDescent="0.25">
      <c r="A61">
        <v>59</v>
      </c>
      <c r="B61">
        <v>30.9</v>
      </c>
      <c r="C61" s="3"/>
      <c r="D61" s="3">
        <v>1075.8916999999999</v>
      </c>
      <c r="E61" s="3">
        <v>716.92539999999997</v>
      </c>
      <c r="F61" s="3">
        <v>1106.8957</v>
      </c>
      <c r="G61" s="3"/>
      <c r="H61" s="3"/>
      <c r="I61" s="3">
        <f t="shared" si="0"/>
        <v>2152.7833999999998</v>
      </c>
      <c r="J61">
        <v>20</v>
      </c>
      <c r="K61">
        <v>6</v>
      </c>
      <c r="L61">
        <v>5</v>
      </c>
      <c r="O61" t="str">
        <f t="shared" si="1"/>
        <v>H6N5</v>
      </c>
      <c r="P61" s="3">
        <v>5.0959466982506091E-4</v>
      </c>
      <c r="Q61" s="3">
        <v>1.8651956300461414E-3</v>
      </c>
      <c r="R61" s="3">
        <v>3.5106747123450095E-3</v>
      </c>
      <c r="S61" s="3">
        <v>4.0614326163578816E-3</v>
      </c>
      <c r="T61" s="3">
        <v>4.0929485671691648E-3</v>
      </c>
      <c r="U61" s="3">
        <v>4.0823996644345023E-2</v>
      </c>
      <c r="V61" s="3">
        <v>1.8151675781229899E-2</v>
      </c>
      <c r="W61" s="3">
        <v>4.0411723768727934E-3</v>
      </c>
      <c r="X61" s="3">
        <v>3.6493746529366974E-2</v>
      </c>
      <c r="Y61" s="3">
        <v>5.8825014357921861E-2</v>
      </c>
      <c r="Z61" s="3">
        <v>2.469815409090044E-2</v>
      </c>
      <c r="AA61" s="3">
        <v>2.4102820384424135E-2</v>
      </c>
      <c r="AB61" s="3">
        <v>9.6239930393006382E-3</v>
      </c>
      <c r="AC61" s="3">
        <v>2.0461090943647894E-2</v>
      </c>
      <c r="AD61" s="3">
        <v>1.6432697047680092E-2</v>
      </c>
    </row>
    <row r="62" spans="1:30" x14ac:dyDescent="0.25">
      <c r="A62">
        <v>60</v>
      </c>
      <c r="B62">
        <v>31.8</v>
      </c>
      <c r="C62" s="3"/>
      <c r="D62" s="3">
        <v>1075.8916999999999</v>
      </c>
      <c r="E62" s="3">
        <v>716.92539999999997</v>
      </c>
      <c r="F62" s="3">
        <v>1106.8957</v>
      </c>
      <c r="G62" s="3"/>
      <c r="H62" s="3"/>
      <c r="I62" s="3">
        <f t="shared" si="0"/>
        <v>2152.7833999999998</v>
      </c>
      <c r="J62">
        <v>20</v>
      </c>
      <c r="K62">
        <v>6</v>
      </c>
      <c r="L62">
        <v>5</v>
      </c>
      <c r="O62" t="str">
        <f t="shared" si="1"/>
        <v>H6N5</v>
      </c>
      <c r="P62" s="3">
        <v>2.9631326430736935E-3</v>
      </c>
      <c r="Q62" s="3">
        <v>3.3852192334793297E-3</v>
      </c>
      <c r="R62" s="3">
        <v>6.1505169915499151E-3</v>
      </c>
      <c r="S62" s="3">
        <v>1.2473338019253807E-2</v>
      </c>
      <c r="T62" s="3">
        <v>9.5935974365195225E-3</v>
      </c>
      <c r="U62" s="3">
        <v>0.11661288783662313</v>
      </c>
      <c r="V62" s="3">
        <v>8.737101763070923E-2</v>
      </c>
      <c r="W62" s="3">
        <v>5.428061211055122E-2</v>
      </c>
      <c r="X62" s="3">
        <v>0.10643453671391322</v>
      </c>
      <c r="Y62" s="3">
        <v>0.14207469693567654</v>
      </c>
      <c r="Z62" s="3">
        <v>5.4713378458782436E-2</v>
      </c>
      <c r="AA62" s="3">
        <v>5.5299213557952871E-2</v>
      </c>
      <c r="AB62" s="3">
        <v>4.218375397672091E-2</v>
      </c>
      <c r="AC62" s="3">
        <v>3.5891032730436173E-2</v>
      </c>
      <c r="AD62" s="3">
        <v>3.0037142376165782E-2</v>
      </c>
    </row>
    <row r="63" spans="1:30" x14ac:dyDescent="0.25">
      <c r="A63">
        <v>61</v>
      </c>
      <c r="B63">
        <v>31.4</v>
      </c>
      <c r="C63" s="3"/>
      <c r="D63" s="3">
        <v>1221.4394</v>
      </c>
      <c r="E63" s="3">
        <v>813.95720000000006</v>
      </c>
      <c r="F63" s="3">
        <v>1252.4434000000001</v>
      </c>
      <c r="G63" s="3"/>
      <c r="H63" s="3"/>
      <c r="I63" s="3">
        <f t="shared" si="0"/>
        <v>2443.8788</v>
      </c>
      <c r="J63">
        <v>20</v>
      </c>
      <c r="K63">
        <v>6</v>
      </c>
      <c r="L63">
        <v>5</v>
      </c>
      <c r="M63">
        <v>1</v>
      </c>
      <c r="N63">
        <v>1</v>
      </c>
      <c r="O63" t="str">
        <f t="shared" si="1"/>
        <v>H6N5F1S1</v>
      </c>
      <c r="P63" s="3">
        <v>9.9068054693263602E-3</v>
      </c>
      <c r="Q63" s="3">
        <v>1.1400177025748912E-3</v>
      </c>
      <c r="R63" s="3">
        <v>1.1926618106049254E-3</v>
      </c>
      <c r="S63" s="3">
        <v>5.6665814199532365E-2</v>
      </c>
      <c r="T63" s="3">
        <v>2.4083320376610866E-2</v>
      </c>
      <c r="U63" s="3">
        <v>0.12248237595660472</v>
      </c>
      <c r="V63" s="3">
        <v>6.3434605090269588E-2</v>
      </c>
      <c r="W63" s="3">
        <v>2.8226567134368125E-2</v>
      </c>
      <c r="X63" s="3">
        <v>5.0102499671451549E-2</v>
      </c>
      <c r="Y63" s="3">
        <v>7.5510660851158609E-2</v>
      </c>
      <c r="Z63" s="3">
        <v>7.0975635111281913E-3</v>
      </c>
      <c r="AA63" s="3">
        <v>8.7330933601447738E-2</v>
      </c>
      <c r="AB63" s="3">
        <v>7.8595570651074462E-2</v>
      </c>
      <c r="AC63" s="3">
        <v>7.9887410425035138E-2</v>
      </c>
      <c r="AD63" s="3">
        <v>3.9017673423348949E-2</v>
      </c>
    </row>
    <row r="64" spans="1:30" x14ac:dyDescent="0.25">
      <c r="A64">
        <v>62</v>
      </c>
      <c r="B64">
        <v>32.200000000000003</v>
      </c>
      <c r="C64" s="3"/>
      <c r="D64" s="3">
        <v>1221.4394</v>
      </c>
      <c r="E64" s="3">
        <v>813.95720000000006</v>
      </c>
      <c r="F64" s="3">
        <v>1252.4434000000001</v>
      </c>
      <c r="G64" s="3"/>
      <c r="H64" s="3"/>
      <c r="I64" s="3">
        <f t="shared" si="0"/>
        <v>2443.8788</v>
      </c>
      <c r="J64">
        <v>20</v>
      </c>
      <c r="K64">
        <v>6</v>
      </c>
      <c r="L64">
        <v>5</v>
      </c>
      <c r="M64">
        <v>1</v>
      </c>
      <c r="N64">
        <v>1</v>
      </c>
      <c r="O64" t="str">
        <f t="shared" si="1"/>
        <v>H6N5F1S1</v>
      </c>
      <c r="P64" s="3">
        <v>0.11574391663344802</v>
      </c>
      <c r="Q64" s="3">
        <v>8.6774347460992121E-2</v>
      </c>
      <c r="R64" s="3">
        <v>0.13929743048269838</v>
      </c>
      <c r="S64" s="3">
        <v>0.17019075563846034</v>
      </c>
      <c r="T64" s="3">
        <v>0.12093378617898949</v>
      </c>
      <c r="U64" s="3">
        <v>0.25451019997526741</v>
      </c>
      <c r="V64" s="3">
        <v>5.5498122180345361E-2</v>
      </c>
      <c r="W64" s="3">
        <v>2.3222953383286931E-2</v>
      </c>
      <c r="X64" s="3">
        <v>3.9214725561542242E-2</v>
      </c>
      <c r="Y64" s="3">
        <v>0.38683072457465717</v>
      </c>
      <c r="Z64" s="3">
        <v>0.24716007842092821</v>
      </c>
      <c r="AA64" s="3">
        <v>0.33593455589487736</v>
      </c>
      <c r="AB64" s="3">
        <v>0.22719082778481875</v>
      </c>
      <c r="AC64" s="3">
        <v>0.26316905325006301</v>
      </c>
      <c r="AD64" s="3">
        <v>0.20268582761732573</v>
      </c>
    </row>
    <row r="65" spans="1:30" x14ac:dyDescent="0.25">
      <c r="A65">
        <v>63</v>
      </c>
      <c r="B65">
        <v>33.299999999999997</v>
      </c>
      <c r="C65" s="3"/>
      <c r="D65" s="3">
        <v>1221.4394</v>
      </c>
      <c r="E65" s="3">
        <v>813.95720000000006</v>
      </c>
      <c r="F65" s="3">
        <v>1252.4434000000001</v>
      </c>
      <c r="G65" s="3"/>
      <c r="H65" s="3"/>
      <c r="I65" s="3">
        <f t="shared" si="0"/>
        <v>2443.8788</v>
      </c>
      <c r="J65">
        <v>20</v>
      </c>
      <c r="K65">
        <v>6</v>
      </c>
      <c r="L65">
        <v>5</v>
      </c>
      <c r="M65">
        <v>1</v>
      </c>
      <c r="N65">
        <v>1</v>
      </c>
      <c r="O65" t="str">
        <f t="shared" si="1"/>
        <v>H6N5F1S1</v>
      </c>
      <c r="P65" s="3">
        <v>1.5097187543453639E-2</v>
      </c>
      <c r="Q65" s="3">
        <v>1.491523160868816E-2</v>
      </c>
      <c r="R65" s="3">
        <v>1.3727179851865508E-2</v>
      </c>
      <c r="S65" s="3">
        <v>6.0016263760623932E-2</v>
      </c>
      <c r="T65" s="3">
        <v>2.4809433427857609E-2</v>
      </c>
      <c r="U65" s="3">
        <v>0.28066359212672942</v>
      </c>
      <c r="V65" s="3">
        <v>0.14400434564760586</v>
      </c>
      <c r="W65" s="3">
        <v>0.11140853673603582</v>
      </c>
      <c r="X65" s="3">
        <v>0.17848619375955549</v>
      </c>
      <c r="Y65" s="3">
        <v>0.23135362663877601</v>
      </c>
      <c r="Z65" s="3">
        <v>0.11026365150470782</v>
      </c>
      <c r="AA65" s="3">
        <v>0.12931568825382808</v>
      </c>
      <c r="AB65" s="3">
        <v>0.10279524195461086</v>
      </c>
      <c r="AC65" s="3">
        <v>8.713474571282101E-2</v>
      </c>
      <c r="AD65" s="3">
        <v>5.2467951305180519E-2</v>
      </c>
    </row>
    <row r="66" spans="1:30" x14ac:dyDescent="0.25">
      <c r="A66">
        <v>64</v>
      </c>
      <c r="B66">
        <v>33.9</v>
      </c>
      <c r="C66" s="3"/>
      <c r="D66" s="3">
        <v>1221.4394</v>
      </c>
      <c r="E66" s="3">
        <v>813.95720000000006</v>
      </c>
      <c r="F66" s="3">
        <v>1252.4434000000001</v>
      </c>
      <c r="G66" s="3"/>
      <c r="H66" s="3"/>
      <c r="I66" s="3">
        <f t="shared" si="0"/>
        <v>2443.8788</v>
      </c>
      <c r="J66">
        <v>20</v>
      </c>
      <c r="K66">
        <v>6</v>
      </c>
      <c r="L66">
        <v>5</v>
      </c>
      <c r="M66">
        <v>1</v>
      </c>
      <c r="N66">
        <v>1</v>
      </c>
      <c r="O66" t="str">
        <f t="shared" si="1"/>
        <v>H6N5F1S1</v>
      </c>
      <c r="P66" s="3">
        <v>2.4228910210773353E-2</v>
      </c>
      <c r="Q66" s="3">
        <v>1.7955278815554535E-2</v>
      </c>
      <c r="R66" s="3">
        <v>2.4217134789231931E-2</v>
      </c>
      <c r="S66" s="3">
        <v>7.0491414108214245E-2</v>
      </c>
      <c r="T66" s="3">
        <v>2.8213944620967359E-2</v>
      </c>
      <c r="U66" s="3">
        <v>0.31634581470253809</v>
      </c>
      <c r="V66" s="3">
        <v>0.22905599170436713</v>
      </c>
      <c r="W66" s="3">
        <v>0.25467820853757961</v>
      </c>
      <c r="X66" s="3">
        <v>0.20730145540412082</v>
      </c>
      <c r="Y66" s="3">
        <v>0.28483170951642123</v>
      </c>
      <c r="Z66" s="3">
        <v>0.14345489083079735</v>
      </c>
      <c r="AA66" s="3">
        <v>0.15478262040755469</v>
      </c>
      <c r="AB66" s="3">
        <v>0.13589531880407268</v>
      </c>
      <c r="AC66" s="3">
        <v>0.13309010995526163</v>
      </c>
      <c r="AD66" s="3">
        <v>0.133507899684152</v>
      </c>
    </row>
    <row r="67" spans="1:30" x14ac:dyDescent="0.25">
      <c r="A67">
        <v>65</v>
      </c>
      <c r="B67">
        <v>33</v>
      </c>
      <c r="C67" s="3"/>
      <c r="D67" s="3">
        <v>1366.9872</v>
      </c>
      <c r="E67" s="3">
        <v>910.98900000000003</v>
      </c>
      <c r="F67" s="3"/>
      <c r="G67" s="3"/>
      <c r="H67" s="3"/>
      <c r="I67" s="3">
        <f t="shared" si="0"/>
        <v>2734.9744000000001</v>
      </c>
      <c r="J67">
        <v>20</v>
      </c>
      <c r="K67">
        <v>6</v>
      </c>
      <c r="L67">
        <v>5</v>
      </c>
      <c r="M67">
        <v>1</v>
      </c>
      <c r="N67">
        <v>2</v>
      </c>
      <c r="O67" t="str">
        <f t="shared" si="1"/>
        <v>H6N5F1S2</v>
      </c>
      <c r="P67" s="3">
        <v>7.2809674800914201E-2</v>
      </c>
      <c r="Q67" s="3">
        <v>0.13357524086753189</v>
      </c>
      <c r="R67" s="3">
        <v>0.16188648724475532</v>
      </c>
      <c r="S67" s="3">
        <v>0.10690118165476718</v>
      </c>
      <c r="T67" s="3">
        <v>0.20557048244954787</v>
      </c>
      <c r="U67" s="3">
        <v>8.0041621643254499E-2</v>
      </c>
      <c r="V67" s="3">
        <v>0.30156892417173536</v>
      </c>
      <c r="W67" s="3">
        <v>0.39661992752167619</v>
      </c>
      <c r="X67" s="3">
        <v>0.11713382088478994</v>
      </c>
      <c r="Y67" s="3">
        <v>8.8162195802701793E-2</v>
      </c>
      <c r="Z67" s="3">
        <v>5.6427617538113584E-3</v>
      </c>
      <c r="AA67" s="3">
        <v>0.2594188061947113</v>
      </c>
      <c r="AB67" s="3">
        <v>0.60644175134926559</v>
      </c>
      <c r="AC67" s="3">
        <v>0.29452910360181184</v>
      </c>
      <c r="AD67" s="3">
        <v>0.18411364132794919</v>
      </c>
    </row>
    <row r="68" spans="1:30" x14ac:dyDescent="0.25">
      <c r="A68">
        <v>66</v>
      </c>
      <c r="B68">
        <v>33.9</v>
      </c>
      <c r="C68" s="3"/>
      <c r="D68" s="3">
        <v>1366.9872</v>
      </c>
      <c r="E68" s="3">
        <v>910.98900000000003</v>
      </c>
      <c r="F68" s="3"/>
      <c r="G68" s="3"/>
      <c r="H68" s="3"/>
      <c r="I68" s="3">
        <f t="shared" ref="I68:I71" si="2">D68*2+1</f>
        <v>2734.9744000000001</v>
      </c>
      <c r="J68">
        <v>20</v>
      </c>
      <c r="K68">
        <v>6</v>
      </c>
      <c r="L68">
        <v>5</v>
      </c>
      <c r="M68">
        <v>1</v>
      </c>
      <c r="N68">
        <v>2</v>
      </c>
      <c r="O68" t="str">
        <f t="shared" ref="O68:O71" si="3">CONCATENATE((IF(K68&gt;0,CONCATENATE("H",K68),"")),(IF(L68&gt;0,CONCATENATE("N",L68),"")),(IF(M68&gt;0,CONCATENATE("F",M68),"")),(IF(N68&gt;0,CONCATENATE("S",N68),"")))</f>
        <v>H6N5F1S2</v>
      </c>
      <c r="P68" s="3">
        <v>4.4527170625623331E-3</v>
      </c>
      <c r="Q68" s="3">
        <v>2.0361982854323751E-2</v>
      </c>
      <c r="R68" s="3">
        <v>1.6739334548137561E-2</v>
      </c>
      <c r="S68" s="3">
        <v>2.2388995818778346E-2</v>
      </c>
      <c r="T68" s="3">
        <v>4.2540977136840685E-2</v>
      </c>
      <c r="U68" s="3">
        <v>3.9943261845640704E-2</v>
      </c>
      <c r="V68" s="3">
        <v>0.17943471728312713</v>
      </c>
      <c r="W68" s="3">
        <v>0.24147221520967738</v>
      </c>
      <c r="X68" s="3">
        <v>6.408657927108348E-2</v>
      </c>
      <c r="Y68" s="3">
        <v>3.9524887355545657E-2</v>
      </c>
      <c r="Z68" s="3">
        <v>1.5433731011227953E-3</v>
      </c>
      <c r="AA68" s="3">
        <v>7.2782643264090341E-2</v>
      </c>
      <c r="AB68" s="3">
        <v>0.20640626594808481</v>
      </c>
      <c r="AC68" s="3">
        <v>6.5393756448606066E-2</v>
      </c>
      <c r="AD68" s="3">
        <v>2.7381913115086805E-2</v>
      </c>
    </row>
    <row r="69" spans="1:30" x14ac:dyDescent="0.25">
      <c r="A69">
        <v>67</v>
      </c>
      <c r="B69">
        <v>35</v>
      </c>
      <c r="C69" s="3"/>
      <c r="D69" s="3">
        <v>1366.9872</v>
      </c>
      <c r="E69" s="3">
        <v>910.98900000000003</v>
      </c>
      <c r="F69" s="3"/>
      <c r="G69" s="3"/>
      <c r="H69" s="3"/>
      <c r="I69" s="3">
        <f t="shared" si="2"/>
        <v>2734.9744000000001</v>
      </c>
      <c r="J69">
        <v>20</v>
      </c>
      <c r="K69">
        <v>6</v>
      </c>
      <c r="L69">
        <v>5</v>
      </c>
      <c r="M69">
        <v>1</v>
      </c>
      <c r="N69">
        <v>2</v>
      </c>
      <c r="O69" t="str">
        <f t="shared" si="3"/>
        <v>H6N5F1S2</v>
      </c>
      <c r="P69" s="3">
        <v>1.7817995448428705E-6</v>
      </c>
      <c r="Q69" s="3">
        <v>4.9400767111578616E-3</v>
      </c>
      <c r="R69" s="3">
        <v>2.8123259978461821E-3</v>
      </c>
      <c r="S69" s="3">
        <v>4.1367131751507856E-3</v>
      </c>
      <c r="T69" s="3">
        <v>1.6063538728053042E-3</v>
      </c>
      <c r="U69" s="3">
        <v>9.7164712501711954E-3</v>
      </c>
      <c r="V69" s="3">
        <v>9.3223800353805786E-2</v>
      </c>
      <c r="W69" s="3">
        <v>0.17146055290742998</v>
      </c>
      <c r="X69" s="3">
        <v>3.0499546012061306E-2</v>
      </c>
      <c r="Y69" s="3">
        <v>2.1550333855211802E-2</v>
      </c>
      <c r="Z69" s="3">
        <v>6.9741215595246063E-7</v>
      </c>
      <c r="AA69" s="3">
        <v>2.0177167273046602E-2</v>
      </c>
      <c r="AB69" s="3">
        <v>8.3218708041179743E-2</v>
      </c>
      <c r="AC69" s="3">
        <v>3.3626049840663849E-2</v>
      </c>
      <c r="AD69" s="3">
        <v>1.6942891475456339E-2</v>
      </c>
    </row>
    <row r="70" spans="1:30" x14ac:dyDescent="0.25">
      <c r="A70">
        <v>68</v>
      </c>
      <c r="B70">
        <v>32.5</v>
      </c>
      <c r="C70" s="3"/>
      <c r="D70" s="3">
        <v>1512.5349000000001</v>
      </c>
      <c r="E70" s="3">
        <v>1008.0208</v>
      </c>
      <c r="F70" s="3"/>
      <c r="G70" s="3"/>
      <c r="H70" s="3"/>
      <c r="I70" s="3">
        <f t="shared" si="2"/>
        <v>3026.0698000000002</v>
      </c>
      <c r="J70">
        <v>20</v>
      </c>
      <c r="K70">
        <v>6</v>
      </c>
      <c r="L70">
        <v>5</v>
      </c>
      <c r="M70">
        <v>1</v>
      </c>
      <c r="N70">
        <v>3</v>
      </c>
      <c r="O70" t="str">
        <f t="shared" si="3"/>
        <v>H6N5F1S3</v>
      </c>
      <c r="P70" s="3">
        <v>2.0116516861276006E-3</v>
      </c>
      <c r="Q70" s="3">
        <v>4.8387418042623162E-3</v>
      </c>
      <c r="R70" s="3">
        <v>1.4343493627010557E-2</v>
      </c>
      <c r="S70" s="3">
        <v>1.1933362653097301E-3</v>
      </c>
      <c r="T70" s="3">
        <v>1.3782447727438257E-2</v>
      </c>
      <c r="U70" s="3">
        <v>1.8417881796804236E-3</v>
      </c>
      <c r="V70" s="3">
        <v>2.3244335297980739E-2</v>
      </c>
      <c r="W70" s="3">
        <v>3.9358445231111108E-2</v>
      </c>
      <c r="X70" s="3">
        <v>2.410135974823255E-3</v>
      </c>
      <c r="Y70" s="3">
        <v>3.0050583900779879E-4</v>
      </c>
      <c r="Z70" s="3">
        <v>6.8206908852150652E-4</v>
      </c>
      <c r="AA70" s="3">
        <v>7.5054885621383535E-3</v>
      </c>
      <c r="AB70" s="3">
        <v>0.127953736531222</v>
      </c>
      <c r="AC70" s="3">
        <v>3.3927979786023993E-2</v>
      </c>
      <c r="AD70" s="3">
        <v>2.4731120327292837E-2</v>
      </c>
    </row>
    <row r="71" spans="1:30" x14ac:dyDescent="0.25">
      <c r="A71">
        <v>69</v>
      </c>
      <c r="B71">
        <v>34.4</v>
      </c>
      <c r="C71" s="3"/>
      <c r="D71" s="3">
        <v>1512.5349000000001</v>
      </c>
      <c r="E71" s="3">
        <v>1008.0208</v>
      </c>
      <c r="F71" s="3"/>
      <c r="G71" s="3"/>
      <c r="H71" s="3"/>
      <c r="I71" s="3">
        <f t="shared" si="2"/>
        <v>3026.0698000000002</v>
      </c>
      <c r="J71">
        <v>20</v>
      </c>
      <c r="K71">
        <v>6</v>
      </c>
      <c r="L71">
        <v>5</v>
      </c>
      <c r="M71">
        <v>1</v>
      </c>
      <c r="N71">
        <v>3</v>
      </c>
      <c r="O71" t="str">
        <f t="shared" si="3"/>
        <v>H6N5F1S3</v>
      </c>
      <c r="P71" s="3">
        <v>5.1030738964299811E-3</v>
      </c>
      <c r="Q71" s="3">
        <v>2.7107087594558526E-2</v>
      </c>
      <c r="R71" s="3">
        <v>6.9290075314174332E-2</v>
      </c>
      <c r="S71" s="3">
        <v>8.5225027670484603E-4</v>
      </c>
      <c r="T71" s="3">
        <v>0.10708454975108278</v>
      </c>
      <c r="U71" s="3">
        <v>2.9177802214937236E-3</v>
      </c>
      <c r="V71" s="3">
        <v>0.20265249805861543</v>
      </c>
      <c r="W71" s="3">
        <v>0.29791669831999379</v>
      </c>
      <c r="X71" s="3">
        <v>2.2335506635190308E-2</v>
      </c>
      <c r="Y71" s="3">
        <v>7.668877127570378E-3</v>
      </c>
      <c r="Z71" s="3">
        <v>1.2839357791084799E-3</v>
      </c>
      <c r="AA71" s="3">
        <v>4.2505876002450926E-2</v>
      </c>
      <c r="AB71" s="3">
        <v>0.27395860631416519</v>
      </c>
      <c r="AC71" s="3">
        <v>0.12305119342182283</v>
      </c>
      <c r="AD71" s="3">
        <v>5.9982227931667596E-2</v>
      </c>
    </row>
    <row r="73" spans="1:30" x14ac:dyDescent="0.25">
      <c r="O73" t="s">
        <v>33</v>
      </c>
      <c r="P73" s="4">
        <v>18967258.236327402</v>
      </c>
      <c r="Q73" s="4">
        <v>8970084.0324441697</v>
      </c>
      <c r="R73" s="4">
        <v>33214670.781354897</v>
      </c>
      <c r="S73" s="4">
        <v>72539599.098792702</v>
      </c>
      <c r="T73" s="4">
        <v>30488261.718244012</v>
      </c>
      <c r="U73" s="4">
        <v>144424860</v>
      </c>
      <c r="V73" s="4">
        <v>94551155.863605216</v>
      </c>
      <c r="W73" s="4">
        <v>40090382.743325129</v>
      </c>
      <c r="X73" s="4">
        <v>100002783.34797786</v>
      </c>
      <c r="Y73" s="4">
        <v>97349441.451787829</v>
      </c>
      <c r="Z73" s="4">
        <v>110869663.03377238</v>
      </c>
      <c r="AA73" s="4">
        <v>71131407.748065472</v>
      </c>
      <c r="AB73" s="4">
        <v>98426706.577828497</v>
      </c>
      <c r="AC73" s="4">
        <v>64226915.504206471</v>
      </c>
      <c r="AD73" s="4">
        <v>42729295.360587873</v>
      </c>
    </row>
  </sheetData>
  <autoFilter ref="A2:AD2" xr:uid="{42429642-B9EA-47B4-93FB-3B0656498FFF}"/>
  <mergeCells count="7">
    <mergeCell ref="P1:AD1"/>
    <mergeCell ref="A1:A2"/>
    <mergeCell ref="B1:B2"/>
    <mergeCell ref="J1:J2"/>
    <mergeCell ref="K1:N1"/>
    <mergeCell ref="O1:O2"/>
    <mergeCell ref="C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B783-0A10-46F9-BEE0-8C75762770AF}">
  <dimension ref="A1:Z17"/>
  <sheetViews>
    <sheetView tabSelected="1" workbookViewId="0">
      <selection activeCell="R12" sqref="R12"/>
    </sheetView>
  </sheetViews>
  <sheetFormatPr defaultRowHeight="15" x14ac:dyDescent="0.25"/>
  <sheetData>
    <row r="1" spans="1:26" ht="14.45" customHeight="1" x14ac:dyDescent="0.25">
      <c r="A1" s="5" t="s">
        <v>0</v>
      </c>
      <c r="B1" s="6" t="s">
        <v>1</v>
      </c>
      <c r="C1" s="5" t="s">
        <v>2</v>
      </c>
      <c r="D1" s="5"/>
      <c r="F1" s="6" t="s">
        <v>34</v>
      </c>
      <c r="G1" s="5" t="s">
        <v>3</v>
      </c>
      <c r="H1" s="5"/>
      <c r="I1" s="5"/>
      <c r="J1" s="5"/>
      <c r="K1" s="6" t="s">
        <v>4</v>
      </c>
      <c r="L1" s="5" t="s">
        <v>5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45" x14ac:dyDescent="0.25">
      <c r="A2" s="5"/>
      <c r="B2" s="6"/>
      <c r="C2" t="s">
        <v>6</v>
      </c>
      <c r="D2" t="s">
        <v>7</v>
      </c>
      <c r="E2" s="1" t="s">
        <v>12</v>
      </c>
      <c r="F2" s="6"/>
      <c r="G2" t="s">
        <v>13</v>
      </c>
      <c r="H2" t="s">
        <v>14</v>
      </c>
      <c r="I2" t="s">
        <v>15</v>
      </c>
      <c r="J2" t="s">
        <v>16</v>
      </c>
      <c r="K2" s="6"/>
      <c r="L2" s="1" t="s">
        <v>22</v>
      </c>
      <c r="M2" s="1" t="s">
        <v>23</v>
      </c>
      <c r="N2" s="1" t="s">
        <v>24</v>
      </c>
      <c r="O2" s="1" t="s">
        <v>25</v>
      </c>
      <c r="P2" s="1" t="s">
        <v>26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1" t="s">
        <v>27</v>
      </c>
      <c r="W2" s="1" t="s">
        <v>28</v>
      </c>
      <c r="X2" s="1" t="s">
        <v>29</v>
      </c>
      <c r="Y2" s="1" t="s">
        <v>30</v>
      </c>
      <c r="Z2" s="1" t="s">
        <v>31</v>
      </c>
    </row>
    <row r="3" spans="1:26" x14ac:dyDescent="0.25">
      <c r="A3">
        <v>1</v>
      </c>
      <c r="B3">
        <v>13.8</v>
      </c>
      <c r="C3">
        <v>749.28330000000005</v>
      </c>
      <c r="E3">
        <f>C3</f>
        <v>749.28330000000005</v>
      </c>
      <c r="F3">
        <v>20</v>
      </c>
      <c r="G3">
        <v>2</v>
      </c>
      <c r="H3">
        <v>2</v>
      </c>
      <c r="K3" t="str">
        <f>CONCATENATE((IF(G3&gt;0,CONCATENATE("H",G3),"")),(IF(H3&gt;0,CONCATENATE("N",H3),"")),(IF(I3&gt;0,CONCATENATE("F",I3),"")),(IF(J3&gt;0,CONCATENATE("S",J3),"")))</f>
        <v>H2N2</v>
      </c>
      <c r="L3" s="3">
        <v>3.4351325429207673</v>
      </c>
      <c r="M3" s="3">
        <v>3.4945757046551376</v>
      </c>
      <c r="N3" s="3">
        <v>3.5699817967084582</v>
      </c>
      <c r="O3" s="3">
        <v>3.8046860143153505</v>
      </c>
      <c r="P3" s="3">
        <v>4.1111163115324407</v>
      </c>
      <c r="Q3" s="3">
        <v>3.3693581077226478</v>
      </c>
      <c r="R3" s="3">
        <v>3.545364255115536</v>
      </c>
      <c r="S3" s="3">
        <v>2.9958484438361057</v>
      </c>
      <c r="T3" s="3">
        <v>3.2412658700384958</v>
      </c>
      <c r="U3" s="3">
        <v>3.0617328393114516</v>
      </c>
      <c r="V3" s="3">
        <v>3.970709242899622</v>
      </c>
      <c r="W3" s="3">
        <v>3.913171369663901</v>
      </c>
      <c r="X3" s="3">
        <v>3.8172729085175958</v>
      </c>
      <c r="Y3" s="3">
        <v>3.7316811968219241</v>
      </c>
      <c r="Z3" s="3">
        <v>3.527068841563767</v>
      </c>
    </row>
    <row r="4" spans="1:26" x14ac:dyDescent="0.25">
      <c r="A4">
        <v>2</v>
      </c>
      <c r="B4">
        <v>21.3</v>
      </c>
      <c r="C4">
        <v>1040.3787</v>
      </c>
      <c r="E4">
        <f t="shared" ref="E4:E9" si="0">C4</f>
        <v>1040.3787</v>
      </c>
      <c r="F4">
        <v>20</v>
      </c>
      <c r="G4">
        <v>2</v>
      </c>
      <c r="H4">
        <v>2</v>
      </c>
      <c r="J4">
        <v>1</v>
      </c>
      <c r="K4" t="str">
        <f t="shared" ref="K4:K9" si="1">CONCATENATE((IF(G4&gt;0,CONCATENATE("H",G4),"")),(IF(H4&gt;0,CONCATENATE("N",H4),"")),(IF(I4&gt;0,CONCATENATE("F",I4),"")),(IF(J4&gt;0,CONCATENATE("S",J4),"")))</f>
        <v>H2N2S1</v>
      </c>
      <c r="L4" s="3">
        <v>0.6685625503673539</v>
      </c>
      <c r="M4" s="3">
        <v>0.68819809838569357</v>
      </c>
      <c r="N4" s="3">
        <v>0.74346086753671936</v>
      </c>
      <c r="O4" s="3">
        <v>0.77823027869234951</v>
      </c>
      <c r="P4" s="3">
        <v>0.86624263337010454</v>
      </c>
      <c r="Q4" s="3">
        <v>0.73756408512493599</v>
      </c>
      <c r="R4" s="3">
        <v>0.80545566360290077</v>
      </c>
      <c r="S4" s="3">
        <v>0.57887284273478268</v>
      </c>
      <c r="T4" s="3">
        <v>0.65581604943655258</v>
      </c>
      <c r="U4" s="3">
        <v>0.63616188314852573</v>
      </c>
      <c r="V4" s="3">
        <v>0.87586672149068978</v>
      </c>
      <c r="W4" s="3">
        <v>0.86599422108698632</v>
      </c>
      <c r="X4" s="3">
        <v>0.87184488094364343</v>
      </c>
      <c r="Y4" s="3">
        <v>0.88895313213618576</v>
      </c>
      <c r="Z4" s="3">
        <v>0.90142328996072707</v>
      </c>
    </row>
    <row r="5" spans="1:26" x14ac:dyDescent="0.25">
      <c r="A5">
        <v>3</v>
      </c>
      <c r="B5">
        <v>24.2</v>
      </c>
      <c r="C5">
        <v>1040.3787</v>
      </c>
      <c r="D5">
        <v>519.6857</v>
      </c>
      <c r="E5">
        <f t="shared" si="0"/>
        <v>1040.3787</v>
      </c>
      <c r="F5">
        <v>20</v>
      </c>
      <c r="G5">
        <v>2</v>
      </c>
      <c r="H5">
        <v>2</v>
      </c>
      <c r="J5">
        <v>1</v>
      </c>
      <c r="K5" t="str">
        <f t="shared" si="1"/>
        <v>H2N2S1</v>
      </c>
      <c r="L5" s="3">
        <v>5.2189989105044798</v>
      </c>
      <c r="M5" s="3">
        <v>5.2792433603114697</v>
      </c>
      <c r="N5" s="3">
        <v>5.3845448956157149</v>
      </c>
      <c r="O5" s="3">
        <v>5.4742212379994886</v>
      </c>
      <c r="P5" s="3">
        <v>5.9462933977026911</v>
      </c>
      <c r="Q5" s="3">
        <v>3.9320108784795442</v>
      </c>
      <c r="R5" s="3">
        <v>4.9610413647082279</v>
      </c>
      <c r="S5" s="3">
        <v>5.3135953780757781</v>
      </c>
      <c r="T5" s="3">
        <v>5.3428207207718774</v>
      </c>
      <c r="U5" s="3">
        <v>5.300281349958369</v>
      </c>
      <c r="V5" s="3">
        <v>5.6987109068765083</v>
      </c>
      <c r="W5" s="3">
        <v>5.53986021679661</v>
      </c>
      <c r="X5" s="3">
        <v>5.3819462912209719</v>
      </c>
      <c r="Y5" s="3">
        <v>5.1816255513192067</v>
      </c>
      <c r="Z5" s="3">
        <v>4.9421818207785595</v>
      </c>
    </row>
    <row r="6" spans="1:26" x14ac:dyDescent="0.25">
      <c r="A6">
        <v>4</v>
      </c>
      <c r="B6">
        <v>16.2</v>
      </c>
      <c r="C6">
        <v>1331.4742000000001</v>
      </c>
      <c r="D6">
        <v>665.23339999999996</v>
      </c>
      <c r="E6">
        <f t="shared" si="0"/>
        <v>1331.4742000000001</v>
      </c>
      <c r="F6">
        <v>20</v>
      </c>
      <c r="G6">
        <v>2</v>
      </c>
      <c r="H6">
        <v>2</v>
      </c>
      <c r="J6">
        <v>2</v>
      </c>
      <c r="K6" t="str">
        <f t="shared" si="1"/>
        <v>H2N2S2</v>
      </c>
      <c r="L6" s="3">
        <v>4.1760674761999255</v>
      </c>
      <c r="M6" s="3">
        <v>3.9641369813281258</v>
      </c>
      <c r="N6" s="3">
        <v>3.4227767540140106</v>
      </c>
      <c r="O6" s="3">
        <v>3.0771630817916922</v>
      </c>
      <c r="P6" s="3">
        <v>3.0132302515494502</v>
      </c>
      <c r="Q6" s="3">
        <v>1.5294655427826092</v>
      </c>
      <c r="R6" s="3">
        <v>1.462055037190344</v>
      </c>
      <c r="S6" s="3">
        <v>0.81860426488436799</v>
      </c>
      <c r="T6" s="3">
        <v>0.7217435253109572</v>
      </c>
      <c r="U6" s="3">
        <v>3.6898330071654293</v>
      </c>
      <c r="V6" s="3">
        <v>2.827522319838661</v>
      </c>
      <c r="W6" s="3">
        <v>2.820961245890762</v>
      </c>
      <c r="X6" s="3">
        <v>2.7320481706624022</v>
      </c>
      <c r="Y6" s="3">
        <v>2.5653880804891798</v>
      </c>
      <c r="Z6" s="3">
        <v>2.3769473882063177</v>
      </c>
    </row>
    <row r="7" spans="1:26" x14ac:dyDescent="0.25">
      <c r="A7">
        <v>5</v>
      </c>
      <c r="B7">
        <v>28.5</v>
      </c>
      <c r="C7">
        <v>1331.4742000000001</v>
      </c>
      <c r="D7">
        <v>665.23339999999996</v>
      </c>
      <c r="E7">
        <f t="shared" si="0"/>
        <v>1331.4742000000001</v>
      </c>
      <c r="F7">
        <v>20</v>
      </c>
      <c r="G7">
        <v>2</v>
      </c>
      <c r="H7">
        <v>2</v>
      </c>
      <c r="J7">
        <v>2</v>
      </c>
      <c r="K7" t="str">
        <f t="shared" si="1"/>
        <v>H2N2S2</v>
      </c>
      <c r="L7" s="3">
        <v>9.4070653548255034</v>
      </c>
      <c r="M7" s="3">
        <v>9.3653084959219832</v>
      </c>
      <c r="N7" s="3">
        <v>8.5571449151523975</v>
      </c>
      <c r="O7" s="3">
        <v>8.3002860223974455</v>
      </c>
      <c r="P7" s="3">
        <v>8.6780976745803873</v>
      </c>
      <c r="Q7" s="3">
        <v>2.3561947072728811</v>
      </c>
      <c r="R7" s="3">
        <v>8.5967535450681645</v>
      </c>
      <c r="S7" s="3">
        <v>9.0126819172497576</v>
      </c>
      <c r="T7" s="3">
        <v>10.690983648227489</v>
      </c>
      <c r="U7" s="3">
        <v>9.3610686478193923</v>
      </c>
      <c r="V7" s="3">
        <v>9.1588279951754927</v>
      </c>
      <c r="W7" s="3">
        <v>8.8862877389673862</v>
      </c>
      <c r="X7" s="3">
        <v>9.4325899409541236</v>
      </c>
      <c r="Y7" s="3">
        <v>10.151217323525753</v>
      </c>
      <c r="Z7" s="3">
        <v>11.116500042049148</v>
      </c>
    </row>
    <row r="8" spans="1:26" x14ac:dyDescent="0.25">
      <c r="A8">
        <v>6</v>
      </c>
      <c r="B8">
        <v>10.5</v>
      </c>
      <c r="C8">
        <v>675.24659999999994</v>
      </c>
      <c r="E8">
        <f t="shared" si="0"/>
        <v>675.24659999999994</v>
      </c>
      <c r="F8">
        <v>20</v>
      </c>
      <c r="G8">
        <v>1</v>
      </c>
      <c r="H8">
        <v>1</v>
      </c>
      <c r="J8">
        <v>1</v>
      </c>
      <c r="K8" t="str">
        <f t="shared" si="1"/>
        <v>H1N1S1</v>
      </c>
      <c r="L8" s="3">
        <v>55.01491506790618</v>
      </c>
      <c r="M8" s="3">
        <v>54.732601480980733</v>
      </c>
      <c r="N8" s="3">
        <v>54.612251807506937</v>
      </c>
      <c r="O8" s="3">
        <v>54.45584298196431</v>
      </c>
      <c r="P8" s="3">
        <v>53.342598889711788</v>
      </c>
      <c r="Q8" s="3">
        <v>75.490438281281797</v>
      </c>
      <c r="R8" s="3">
        <v>65.152285062591218</v>
      </c>
      <c r="S8" s="3">
        <v>62.018274414692144</v>
      </c>
      <c r="T8" s="3">
        <v>56.646018045408283</v>
      </c>
      <c r="U8" s="3">
        <v>56.040761793514605</v>
      </c>
      <c r="V8" s="3">
        <v>52.378585199954088</v>
      </c>
      <c r="W8" s="3">
        <v>53.365088774327639</v>
      </c>
      <c r="X8" s="3">
        <v>53.12405026321553</v>
      </c>
      <c r="Y8" s="3">
        <v>53.428132746529819</v>
      </c>
      <c r="Z8" s="3">
        <v>53.844653740715579</v>
      </c>
    </row>
    <row r="9" spans="1:26" x14ac:dyDescent="0.25">
      <c r="A9">
        <v>7</v>
      </c>
      <c r="B9">
        <v>14.9</v>
      </c>
      <c r="C9">
        <v>966.34199999999998</v>
      </c>
      <c r="E9">
        <f t="shared" si="0"/>
        <v>966.34199999999998</v>
      </c>
      <c r="F9">
        <v>20</v>
      </c>
      <c r="G9">
        <v>1</v>
      </c>
      <c r="H9">
        <v>1</v>
      </c>
      <c r="J9">
        <v>2</v>
      </c>
      <c r="K9" t="str">
        <f t="shared" si="1"/>
        <v>H1N1S2</v>
      </c>
      <c r="L9" s="3">
        <v>22.07925809727579</v>
      </c>
      <c r="M9" s="3">
        <v>22.475935878416866</v>
      </c>
      <c r="N9" s="3">
        <v>23.709838963465764</v>
      </c>
      <c r="O9" s="3">
        <v>24.109570382839369</v>
      </c>
      <c r="P9" s="3">
        <v>24.042420841553128</v>
      </c>
      <c r="Q9" s="3">
        <v>12.584968397335583</v>
      </c>
      <c r="R9" s="3">
        <v>15.477045071723609</v>
      </c>
      <c r="S9" s="3">
        <v>19.262122738527051</v>
      </c>
      <c r="T9" s="3">
        <v>22.701352140806343</v>
      </c>
      <c r="U9" s="3">
        <v>21.910160479082226</v>
      </c>
      <c r="V9" s="3">
        <v>25.08977761376493</v>
      </c>
      <c r="W9" s="3">
        <v>24.608636433266696</v>
      </c>
      <c r="X9" s="3">
        <v>24.640247544485732</v>
      </c>
      <c r="Y9" s="3">
        <v>24.053001969177927</v>
      </c>
      <c r="Z9" s="3">
        <v>23.291224876725895</v>
      </c>
    </row>
    <row r="11" spans="1:26" x14ac:dyDescent="0.25"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6" spans="1:26" x14ac:dyDescent="0.25">
      <c r="L16" s="3"/>
      <c r="Q16" s="3"/>
      <c r="V16" s="3"/>
    </row>
    <row r="17" spans="12:22" x14ac:dyDescent="0.25">
      <c r="L17" s="3"/>
      <c r="Q17" s="3"/>
      <c r="V17" s="3"/>
    </row>
  </sheetData>
  <mergeCells count="7">
    <mergeCell ref="L1:Z1"/>
    <mergeCell ref="A1:A2"/>
    <mergeCell ref="B1:B2"/>
    <mergeCell ref="F1:F2"/>
    <mergeCell ref="G1:J1"/>
    <mergeCell ref="K1:K2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- N_glycans</vt:lpstr>
      <vt:lpstr>Summary - O_glycans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Nicholas DeBono</dc:creator>
  <cp:keywords/>
  <dc:description/>
  <cp:lastModifiedBy>Dr Edward Moh</cp:lastModifiedBy>
  <cp:revision/>
  <dcterms:created xsi:type="dcterms:W3CDTF">2022-03-14T00:04:34Z</dcterms:created>
  <dcterms:modified xsi:type="dcterms:W3CDTF">2022-03-24T04:59:54Z</dcterms:modified>
  <cp:category/>
  <cp:contentStatus/>
</cp:coreProperties>
</file>